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2.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5.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8.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1.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2.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8.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30.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1.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32.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33.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34.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35.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36.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37.xml" ContentType="application/vnd.openxmlformats-officedocument.drawingml.chartshapes+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40.xml" ContentType="application/vnd.openxmlformats-officedocument.drawingml.chartshapes+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41.xml" ContentType="application/vnd.openxmlformats-officedocument.drawingml.chartshapes+xml"/>
  <Override PartName="/xl/drawings/drawing42.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43.xml" ContentType="application/vnd.openxmlformats-officedocument.drawingml.chartshapes+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46.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47.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4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556937\RECORDS-NI_7.1.2\Offline Records (RN)\Graduated Driver ~ Statistics &amp; Research Management DfI - Projects(2)\"/>
    </mc:Choice>
  </mc:AlternateContent>
  <bookViews>
    <workbookView xWindow="0" yWindow="0" windowWidth="21600" windowHeight="9735" tabRatio="838"/>
  </bookViews>
  <sheets>
    <sheet name="Cover" sheetId="41" r:id="rId1"/>
    <sheet name="Contents" sheetId="1" r:id="rId2"/>
    <sheet name="Table1" sheetId="2" r:id="rId3"/>
    <sheet name="Table2" sheetId="3" r:id="rId4"/>
    <sheet name="Table3" sheetId="4" r:id="rId5"/>
    <sheet name="Table4" sheetId="5" r:id="rId6"/>
    <sheet name="Table5" sheetId="6" r:id="rId7"/>
    <sheet name="Table6" sheetId="7" r:id="rId8"/>
    <sheet name="Table7" sheetId="8" r:id="rId9"/>
    <sheet name="Table8" sheetId="9" r:id="rId10"/>
    <sheet name="Table9" sheetId="10" r:id="rId11"/>
    <sheet name="Table10" sheetId="11" r:id="rId12"/>
    <sheet name="Table11" sheetId="12" r:id="rId13"/>
    <sheet name="Table12" sheetId="13" r:id="rId14"/>
    <sheet name="Table13" sheetId="14" r:id="rId15"/>
    <sheet name="Table14" sheetId="15" r:id="rId16"/>
    <sheet name="Table15" sheetId="16" r:id="rId17"/>
    <sheet name="Table16" sheetId="17" r:id="rId18"/>
    <sheet name="Table17" sheetId="18" r:id="rId19"/>
    <sheet name="Table18" sheetId="19" r:id="rId20"/>
    <sheet name="Table19" sheetId="20" r:id="rId21"/>
    <sheet name="Table20" sheetId="21" r:id="rId22"/>
    <sheet name="Table21" sheetId="22" r:id="rId23"/>
    <sheet name="Table22" sheetId="23" r:id="rId24"/>
    <sheet name="Table23" sheetId="24" r:id="rId25"/>
    <sheet name="Table24" sheetId="25" r:id="rId26"/>
    <sheet name="Table25" sheetId="26" r:id="rId27"/>
    <sheet name="Table26" sheetId="27" r:id="rId28"/>
    <sheet name="Table27" sheetId="28" r:id="rId29"/>
    <sheet name="Table28" sheetId="29" r:id="rId30"/>
    <sheet name="Table29" sheetId="30" r:id="rId31"/>
    <sheet name="Table30" sheetId="31" r:id="rId32"/>
    <sheet name="Table31" sheetId="32" r:id="rId33"/>
    <sheet name="Table32" sheetId="33" r:id="rId34"/>
    <sheet name="Table33" sheetId="34" r:id="rId35"/>
    <sheet name="Table34" sheetId="35" r:id="rId36"/>
    <sheet name="Table35" sheetId="36" r:id="rId37"/>
    <sheet name="Table36" sheetId="37" r:id="rId38"/>
    <sheet name="Table37" sheetId="38" r:id="rId39"/>
    <sheet name="Table38" sheetId="39" r:id="rId40"/>
    <sheet name="Table39" sheetId="40" r:id="rId41"/>
    <sheet name="Table40" sheetId="42" r:id="rId42"/>
  </sheets>
  <externalReferences>
    <externalReference r:id="rId43"/>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9" i="29" l="1"/>
  <c r="E29" i="29"/>
  <c r="D29" i="29"/>
  <c r="C29" i="29"/>
  <c r="B29" i="29"/>
  <c r="F28" i="29"/>
  <c r="E28" i="29"/>
  <c r="D28" i="29"/>
  <c r="C28" i="29"/>
  <c r="B28" i="29"/>
  <c r="F27" i="29"/>
  <c r="E27" i="29"/>
  <c r="D27" i="29"/>
  <c r="C27" i="29"/>
  <c r="B27" i="29"/>
  <c r="F26" i="29"/>
  <c r="E26" i="29"/>
  <c r="D26" i="29"/>
  <c r="C26" i="29"/>
  <c r="B26" i="29"/>
  <c r="F25" i="29"/>
  <c r="E25" i="29"/>
  <c r="D25" i="29"/>
  <c r="C25" i="29"/>
  <c r="B25" i="29"/>
  <c r="F24" i="29"/>
  <c r="E24" i="29"/>
  <c r="D24" i="29"/>
  <c r="C24" i="29"/>
  <c r="B24" i="29"/>
  <c r="L5" i="29" l="1"/>
  <c r="K5" i="29"/>
  <c r="J5" i="29"/>
  <c r="I5" i="29"/>
  <c r="L4" i="29"/>
  <c r="K4" i="29"/>
  <c r="J4" i="29"/>
  <c r="I4" i="29"/>
  <c r="J5" i="28"/>
  <c r="K5" i="28"/>
  <c r="L5" i="28"/>
  <c r="I5" i="28"/>
  <c r="J4" i="28"/>
  <c r="K4" i="28"/>
  <c r="L4" i="28"/>
  <c r="I4" i="28"/>
  <c r="F29" i="28"/>
  <c r="E29" i="28"/>
  <c r="D29" i="28"/>
  <c r="C29" i="28"/>
  <c r="B29" i="28"/>
  <c r="F28" i="28"/>
  <c r="E28" i="28"/>
  <c r="D28" i="28"/>
  <c r="C28" i="28"/>
  <c r="B28" i="28"/>
  <c r="F27" i="28"/>
  <c r="E27" i="28"/>
  <c r="D27" i="28"/>
  <c r="C27" i="28"/>
  <c r="B27" i="28"/>
  <c r="F26" i="28"/>
  <c r="E26" i="28"/>
  <c r="D26" i="28"/>
  <c r="C26" i="28"/>
  <c r="B26" i="28"/>
  <c r="F25" i="28"/>
  <c r="E25" i="28"/>
  <c r="D25" i="28"/>
  <c r="C25" i="28"/>
  <c r="B25" i="28"/>
  <c r="F24" i="28"/>
  <c r="E24" i="28"/>
  <c r="D24" i="28"/>
  <c r="C24" i="28"/>
  <c r="B24" i="28"/>
  <c r="F29" i="27"/>
  <c r="E29" i="27"/>
  <c r="D29" i="27"/>
  <c r="C29" i="27"/>
  <c r="B29" i="27"/>
  <c r="F28" i="27"/>
  <c r="E28" i="27"/>
  <c r="D28" i="27"/>
  <c r="C28" i="27"/>
  <c r="B28" i="27"/>
  <c r="F27" i="27"/>
  <c r="E27" i="27"/>
  <c r="D27" i="27"/>
  <c r="C27" i="27"/>
  <c r="B27" i="27"/>
  <c r="F26" i="27"/>
  <c r="E26" i="27"/>
  <c r="D26" i="27"/>
  <c r="C26" i="27"/>
  <c r="B26" i="27"/>
  <c r="F25" i="27"/>
  <c r="E25" i="27"/>
  <c r="D25" i="27"/>
  <c r="C25" i="27"/>
  <c r="B25" i="27"/>
  <c r="F24" i="27"/>
  <c r="E24" i="27"/>
  <c r="D24" i="27"/>
  <c r="C24" i="27"/>
  <c r="B24" i="27"/>
  <c r="L5" i="27"/>
  <c r="K5" i="27"/>
  <c r="L4" i="27"/>
  <c r="K4" i="27"/>
  <c r="J5" i="27"/>
  <c r="I5" i="27"/>
  <c r="J4" i="27"/>
  <c r="I4" i="27"/>
  <c r="I4" i="26"/>
  <c r="J4" i="26"/>
  <c r="I9" i="26"/>
  <c r="J9" i="26"/>
  <c r="F29" i="26"/>
  <c r="E29" i="26"/>
  <c r="D29" i="26"/>
  <c r="C29" i="26"/>
  <c r="B29" i="26"/>
  <c r="F28" i="26"/>
  <c r="E28" i="26"/>
  <c r="D28" i="26"/>
  <c r="C28" i="26"/>
  <c r="B28" i="26"/>
  <c r="F27" i="26"/>
  <c r="E27" i="26"/>
  <c r="D27" i="26"/>
  <c r="C27" i="26"/>
  <c r="B27" i="26"/>
  <c r="F26" i="26"/>
  <c r="E26" i="26"/>
  <c r="D26" i="26"/>
  <c r="C26" i="26"/>
  <c r="B26" i="26"/>
  <c r="F25" i="26"/>
  <c r="E25" i="26"/>
  <c r="D25" i="26"/>
  <c r="C25" i="26"/>
  <c r="B25" i="26"/>
  <c r="F24" i="26"/>
  <c r="E24" i="26"/>
  <c r="D24" i="26"/>
  <c r="C24" i="26"/>
  <c r="B24" i="26"/>
  <c r="B29" i="25"/>
  <c r="C29" i="25"/>
  <c r="D29" i="25"/>
  <c r="E29" i="25"/>
  <c r="F29" i="25"/>
  <c r="C24" i="25"/>
  <c r="D24" i="25"/>
  <c r="E24" i="25"/>
  <c r="F24" i="25"/>
  <c r="C25" i="25"/>
  <c r="D25" i="25"/>
  <c r="E25" i="25"/>
  <c r="F25" i="25"/>
  <c r="C26" i="25"/>
  <c r="D26" i="25"/>
  <c r="E26" i="25"/>
  <c r="F26" i="25"/>
  <c r="C27" i="25"/>
  <c r="D27" i="25"/>
  <c r="E27" i="25"/>
  <c r="F27" i="25"/>
  <c r="C28" i="25"/>
  <c r="D28" i="25"/>
  <c r="E28" i="25"/>
  <c r="F28" i="25"/>
  <c r="B25" i="25"/>
  <c r="B26" i="25"/>
  <c r="B27" i="25"/>
  <c r="B28" i="25"/>
  <c r="B24" i="25"/>
  <c r="D13" i="4" l="1"/>
  <c r="U28" i="17" l="1"/>
  <c r="U27" i="17"/>
  <c r="U26" i="17"/>
  <c r="U25" i="17"/>
  <c r="U24" i="17"/>
  <c r="U23" i="17"/>
  <c r="U22" i="17"/>
  <c r="U21" i="17"/>
  <c r="U20" i="17"/>
  <c r="U19" i="17"/>
  <c r="U18" i="17"/>
  <c r="U17" i="17"/>
  <c r="U16" i="17"/>
  <c r="U15" i="17"/>
  <c r="U14" i="17"/>
  <c r="U13" i="17"/>
  <c r="U12" i="17"/>
  <c r="U11" i="17"/>
  <c r="U10" i="17"/>
  <c r="U9" i="17"/>
  <c r="U8" i="17"/>
  <c r="U7" i="17"/>
  <c r="U6" i="17"/>
  <c r="U5" i="17"/>
  <c r="N6" i="35" l="1"/>
  <c r="N7" i="35"/>
  <c r="N8" i="35"/>
  <c r="N9" i="35"/>
  <c r="N10" i="35"/>
  <c r="N11" i="35"/>
  <c r="N12" i="35"/>
  <c r="N13" i="35"/>
  <c r="N14" i="35"/>
  <c r="N5" i="35"/>
  <c r="N26" i="35"/>
  <c r="N27" i="35"/>
  <c r="N28" i="35"/>
  <c r="N29" i="35"/>
  <c r="N30" i="35"/>
  <c r="N25" i="35"/>
  <c r="C25" i="35"/>
  <c r="D25" i="35"/>
  <c r="E25" i="35"/>
  <c r="F25" i="35"/>
  <c r="G25" i="35"/>
  <c r="H25" i="35"/>
  <c r="I25" i="35"/>
  <c r="J25" i="35"/>
  <c r="K25" i="35"/>
  <c r="L25" i="35"/>
  <c r="M25" i="35"/>
  <c r="C26" i="35"/>
  <c r="D26" i="35"/>
  <c r="E26" i="35"/>
  <c r="F26" i="35"/>
  <c r="G26" i="35"/>
  <c r="H26" i="35"/>
  <c r="I26" i="35"/>
  <c r="J26" i="35"/>
  <c r="K26" i="35"/>
  <c r="L26" i="35"/>
  <c r="M26" i="35"/>
  <c r="C27" i="35"/>
  <c r="D27" i="35"/>
  <c r="E27" i="35"/>
  <c r="F27" i="35"/>
  <c r="G27" i="35"/>
  <c r="H27" i="35"/>
  <c r="I27" i="35"/>
  <c r="J27" i="35"/>
  <c r="K27" i="35"/>
  <c r="L27" i="35"/>
  <c r="M27" i="35"/>
  <c r="C28" i="35"/>
  <c r="D28" i="35"/>
  <c r="E28" i="35"/>
  <c r="F28" i="35"/>
  <c r="G28" i="35"/>
  <c r="H28" i="35"/>
  <c r="I28" i="35"/>
  <c r="J28" i="35"/>
  <c r="K28" i="35"/>
  <c r="L28" i="35"/>
  <c r="M28" i="35"/>
  <c r="C29" i="35"/>
  <c r="D29" i="35"/>
  <c r="E29" i="35"/>
  <c r="F29" i="35"/>
  <c r="G29" i="35"/>
  <c r="H29" i="35"/>
  <c r="I29" i="35"/>
  <c r="J29" i="35"/>
  <c r="K29" i="35"/>
  <c r="L29" i="35"/>
  <c r="M29" i="35"/>
  <c r="C30" i="35"/>
  <c r="D30" i="35"/>
  <c r="E30" i="35"/>
  <c r="F30" i="35"/>
  <c r="G30" i="35"/>
  <c r="H30" i="35"/>
  <c r="I30" i="35"/>
  <c r="J30" i="35"/>
  <c r="K30" i="35"/>
  <c r="L30" i="35"/>
  <c r="M30" i="35"/>
  <c r="B26" i="35"/>
  <c r="B27" i="35"/>
  <c r="B28" i="35"/>
  <c r="B29" i="35"/>
  <c r="B30" i="35"/>
  <c r="B25" i="35"/>
  <c r="J28" i="34" l="1"/>
  <c r="J24" i="34"/>
  <c r="J25" i="34"/>
  <c r="J26" i="34"/>
  <c r="J27" i="34"/>
  <c r="J23" i="34"/>
  <c r="H28" i="34"/>
  <c r="H24" i="34"/>
  <c r="H25" i="34"/>
  <c r="H26" i="34"/>
  <c r="H27" i="34"/>
  <c r="H23" i="34"/>
  <c r="F24" i="34"/>
  <c r="F25" i="34"/>
  <c r="F26" i="34"/>
  <c r="F27" i="34"/>
  <c r="F28" i="34"/>
  <c r="F23" i="34"/>
  <c r="D24" i="34"/>
  <c r="D25" i="34"/>
  <c r="D26" i="34"/>
  <c r="D27" i="34"/>
  <c r="D28" i="34"/>
  <c r="D23" i="34"/>
  <c r="I28" i="34"/>
  <c r="I27" i="34"/>
  <c r="I26" i="34"/>
  <c r="I25" i="34"/>
  <c r="I24" i="34"/>
  <c r="I23" i="34"/>
  <c r="G28" i="34"/>
  <c r="G27" i="34"/>
  <c r="G26" i="34"/>
  <c r="G25" i="34"/>
  <c r="G24" i="34"/>
  <c r="G23" i="34"/>
  <c r="E28" i="34"/>
  <c r="E27" i="34"/>
  <c r="E26" i="34"/>
  <c r="E25" i="34"/>
  <c r="E24" i="34"/>
  <c r="E23" i="34"/>
  <c r="C28" i="34"/>
  <c r="C27" i="34"/>
  <c r="C26" i="34"/>
  <c r="C25" i="34"/>
  <c r="C24" i="34"/>
  <c r="C23" i="34"/>
  <c r="B24" i="34"/>
  <c r="B25" i="34"/>
  <c r="B26" i="34"/>
  <c r="B27" i="34"/>
  <c r="B28" i="34"/>
  <c r="B23" i="34"/>
  <c r="C29" i="34"/>
  <c r="D29" i="34"/>
  <c r="E29" i="34"/>
  <c r="F29" i="34"/>
  <c r="G29" i="34"/>
  <c r="H29" i="34"/>
  <c r="I29" i="34"/>
  <c r="J29" i="34"/>
  <c r="B29" i="34"/>
  <c r="J15" i="34"/>
  <c r="I15" i="34"/>
  <c r="H15" i="34"/>
  <c r="G15" i="34"/>
  <c r="F15" i="34"/>
  <c r="E15" i="34"/>
  <c r="D15" i="34"/>
  <c r="C15" i="34"/>
  <c r="B15" i="34"/>
  <c r="J6" i="34"/>
  <c r="J7" i="34"/>
  <c r="J8" i="34"/>
  <c r="J9" i="34"/>
  <c r="J10" i="34"/>
  <c r="J11" i="34"/>
  <c r="J12" i="34"/>
  <c r="J13" i="34"/>
  <c r="J14" i="34"/>
  <c r="J5" i="34"/>
  <c r="H6" i="34"/>
  <c r="H7" i="34"/>
  <c r="H8" i="34"/>
  <c r="H9" i="34"/>
  <c r="H10" i="34"/>
  <c r="H11" i="34"/>
  <c r="H12" i="34"/>
  <c r="H13" i="34"/>
  <c r="H14" i="34"/>
  <c r="H5" i="34"/>
  <c r="F6" i="34"/>
  <c r="F7" i="34"/>
  <c r="F8" i="34"/>
  <c r="F9" i="34"/>
  <c r="F10" i="34"/>
  <c r="F11" i="34"/>
  <c r="F12" i="34"/>
  <c r="F13" i="34"/>
  <c r="F14" i="34"/>
  <c r="F5" i="34"/>
  <c r="D6" i="34"/>
  <c r="D7" i="34"/>
  <c r="D8" i="34"/>
  <c r="D9" i="34"/>
  <c r="D10" i="34"/>
  <c r="D11" i="34"/>
  <c r="D12" i="34"/>
  <c r="D13" i="34"/>
  <c r="D14" i="34"/>
  <c r="D5" i="34"/>
  <c r="C23" i="33"/>
  <c r="C24" i="33"/>
  <c r="C25" i="33"/>
  <c r="C26" i="33"/>
  <c r="C27" i="33"/>
  <c r="C22" i="33"/>
  <c r="B27" i="33"/>
  <c r="B26" i="33"/>
  <c r="B28" i="33" s="1"/>
  <c r="B25" i="33"/>
  <c r="B24" i="33"/>
  <c r="B23" i="33"/>
  <c r="B22" i="33"/>
  <c r="C5" i="33"/>
  <c r="C6" i="33"/>
  <c r="C7" i="33"/>
  <c r="C8" i="33"/>
  <c r="C9" i="33"/>
  <c r="C10" i="33"/>
  <c r="C11" i="33"/>
  <c r="C12" i="33"/>
  <c r="C13" i="33"/>
  <c r="C4" i="33"/>
  <c r="B14" i="33"/>
  <c r="C23" i="32" l="1"/>
  <c r="C24" i="32"/>
  <c r="C25" i="32"/>
  <c r="C26" i="32"/>
  <c r="C27" i="32"/>
  <c r="C22" i="32"/>
  <c r="C5" i="32"/>
  <c r="C6" i="32"/>
  <c r="C7" i="32"/>
  <c r="C8" i="32"/>
  <c r="C9" i="32"/>
  <c r="C10" i="32"/>
  <c r="C11" i="32"/>
  <c r="C12" i="32"/>
  <c r="C13" i="32"/>
  <c r="C4" i="32"/>
  <c r="B14" i="32"/>
  <c r="B28" i="32"/>
  <c r="B23" i="32"/>
  <c r="B24" i="32"/>
  <c r="B25" i="32"/>
  <c r="B26" i="32"/>
  <c r="B27" i="32"/>
  <c r="B22" i="32"/>
  <c r="E6" i="31"/>
  <c r="E7" i="31"/>
  <c r="E8" i="31"/>
  <c r="E9" i="31"/>
  <c r="E10" i="31"/>
  <c r="E11" i="31"/>
  <c r="E12" i="31"/>
  <c r="E13" i="31"/>
  <c r="E14" i="31"/>
  <c r="D7" i="31"/>
  <c r="D8" i="31"/>
  <c r="D9" i="31"/>
  <c r="D10" i="31"/>
  <c r="D11" i="31"/>
  <c r="D12" i="31"/>
  <c r="D13" i="31"/>
  <c r="D14" i="31"/>
  <c r="D6" i="31"/>
  <c r="E6" i="30" l="1"/>
  <c r="E7" i="30"/>
  <c r="E8" i="30"/>
  <c r="E9" i="30"/>
  <c r="E10" i="30"/>
  <c r="E11" i="30"/>
  <c r="E12" i="30"/>
  <c r="E13" i="30"/>
  <c r="E14" i="30"/>
  <c r="E15" i="30"/>
  <c r="E16" i="30"/>
  <c r="D16" i="29"/>
  <c r="C14" i="29"/>
  <c r="D14" i="29"/>
  <c r="B14" i="29"/>
  <c r="B16" i="29" s="1"/>
  <c r="F15" i="29"/>
  <c r="F16" i="29" s="1"/>
  <c r="E15" i="29"/>
  <c r="D15" i="29"/>
  <c r="C15" i="29"/>
  <c r="B15" i="29"/>
  <c r="F13" i="29"/>
  <c r="C16" i="28"/>
  <c r="F15" i="28"/>
  <c r="F16" i="28" s="1"/>
  <c r="E15" i="28"/>
  <c r="D15" i="28"/>
  <c r="D16" i="28" s="1"/>
  <c r="C15" i="28"/>
  <c r="B15" i="28"/>
  <c r="B16" i="28" s="1"/>
  <c r="F13" i="28"/>
  <c r="C16" i="27"/>
  <c r="F15" i="27"/>
  <c r="F16" i="27" s="1"/>
  <c r="E15" i="27"/>
  <c r="E16" i="27" s="1"/>
  <c r="D15" i="27"/>
  <c r="D16" i="27" s="1"/>
  <c r="C15" i="27"/>
  <c r="B15" i="27"/>
  <c r="B16" i="27" s="1"/>
  <c r="F13" i="27"/>
  <c r="F15" i="26"/>
  <c r="F16" i="26" s="1"/>
  <c r="E15" i="26"/>
  <c r="D15" i="26"/>
  <c r="C15" i="26"/>
  <c r="B15" i="26"/>
  <c r="C16" i="26" l="1"/>
  <c r="J5" i="26"/>
  <c r="B16" i="26"/>
  <c r="I5" i="26"/>
  <c r="D16" i="26"/>
  <c r="I10" i="26"/>
  <c r="E16" i="26"/>
  <c r="J10" i="26"/>
  <c r="C16" i="29"/>
  <c r="E25" i="24"/>
  <c r="E26" i="24"/>
  <c r="E23" i="24"/>
  <c r="D24" i="24"/>
  <c r="D25" i="24"/>
  <c r="D26" i="24"/>
  <c r="E27" i="24" s="1"/>
  <c r="D27" i="24"/>
  <c r="D28" i="24"/>
  <c r="D23" i="24"/>
  <c r="C23" i="24"/>
  <c r="C24" i="24"/>
  <c r="C25" i="24"/>
  <c r="C26" i="24"/>
  <c r="C27" i="24"/>
  <c r="C28" i="24"/>
  <c r="B24" i="24"/>
  <c r="B25" i="24"/>
  <c r="B26" i="24"/>
  <c r="B27" i="24"/>
  <c r="B28" i="24"/>
  <c r="B23" i="24"/>
  <c r="E28" i="24" l="1"/>
  <c r="E24" i="24"/>
  <c r="C13" i="15"/>
  <c r="D13" i="15"/>
  <c r="E13" i="15"/>
  <c r="B13" i="15"/>
  <c r="C16" i="25"/>
  <c r="D16" i="25"/>
  <c r="E16" i="25"/>
  <c r="F16" i="25"/>
  <c r="B16" i="25"/>
  <c r="C15" i="25"/>
  <c r="D15" i="25"/>
  <c r="E15" i="25"/>
  <c r="F15" i="25"/>
  <c r="B15" i="25"/>
  <c r="C14" i="25"/>
  <c r="D14" i="25"/>
  <c r="E14" i="25"/>
  <c r="F14" i="25"/>
  <c r="B14" i="25"/>
  <c r="C16" i="24"/>
  <c r="D16" i="24"/>
  <c r="B16" i="24"/>
  <c r="E15" i="24" l="1"/>
  <c r="C15" i="24"/>
  <c r="D15" i="24"/>
  <c r="B15" i="24"/>
  <c r="E5" i="24"/>
  <c r="E6" i="24"/>
  <c r="E7" i="24"/>
  <c r="E8" i="24"/>
  <c r="E9" i="24"/>
  <c r="E10" i="24"/>
  <c r="E11" i="24"/>
  <c r="E12" i="24"/>
  <c r="E13" i="24"/>
  <c r="E14" i="24"/>
  <c r="E16" i="24" s="1"/>
  <c r="E4" i="24"/>
  <c r="C22" i="12"/>
  <c r="C23" i="12"/>
  <c r="C24" i="12"/>
  <c r="C25" i="12"/>
  <c r="C26" i="12"/>
  <c r="C21" i="12"/>
  <c r="B26" i="12"/>
  <c r="B25" i="12"/>
  <c r="B27" i="12" s="1"/>
  <c r="B24" i="12"/>
  <c r="B23" i="12"/>
  <c r="B22" i="12"/>
  <c r="B21" i="12"/>
  <c r="C5" i="12"/>
  <c r="C6" i="12"/>
  <c r="C7" i="12"/>
  <c r="C8" i="12"/>
  <c r="C9" i="12"/>
  <c r="C10" i="12"/>
  <c r="C11" i="12"/>
  <c r="C12" i="12"/>
  <c r="C13" i="12"/>
  <c r="C4" i="12"/>
  <c r="C22" i="11"/>
  <c r="C23" i="11"/>
  <c r="C24" i="11"/>
  <c r="C25" i="11"/>
  <c r="C26" i="11"/>
  <c r="C21" i="11"/>
  <c r="B27" i="11"/>
  <c r="B22" i="11"/>
  <c r="B23" i="11"/>
  <c r="B24" i="11"/>
  <c r="B25" i="11"/>
  <c r="B26" i="11"/>
  <c r="B21" i="11"/>
  <c r="C5" i="11"/>
  <c r="C6" i="11"/>
  <c r="C7" i="11"/>
  <c r="C8" i="11"/>
  <c r="C9" i="11"/>
  <c r="C10" i="11"/>
  <c r="C11" i="11"/>
  <c r="C12" i="11"/>
  <c r="C13" i="11"/>
  <c r="C4" i="11"/>
  <c r="L6" i="10"/>
  <c r="L7" i="10"/>
  <c r="L8" i="10"/>
  <c r="L9" i="10"/>
  <c r="L10" i="10"/>
  <c r="L5" i="10"/>
  <c r="I10" i="10"/>
  <c r="I6" i="10"/>
  <c r="I7" i="10"/>
  <c r="I8" i="10"/>
  <c r="I9" i="10"/>
  <c r="I5" i="10"/>
  <c r="C30" i="9" l="1"/>
  <c r="C31" i="9" s="1"/>
  <c r="D30" i="9"/>
  <c r="D31" i="9" s="1"/>
  <c r="E30" i="9"/>
  <c r="E31" i="9" s="1"/>
  <c r="B30" i="9"/>
  <c r="B31" i="9" s="1"/>
  <c r="L23" i="8"/>
  <c r="L24" i="8"/>
  <c r="L25" i="8"/>
  <c r="L26" i="8"/>
  <c r="L27" i="8"/>
  <c r="L28" i="8"/>
  <c r="L22" i="8"/>
  <c r="L6" i="8"/>
  <c r="L7" i="8"/>
  <c r="L8" i="8"/>
  <c r="L9" i="8"/>
  <c r="L10" i="8"/>
  <c r="L11" i="8"/>
  <c r="L12" i="8"/>
  <c r="L13" i="8"/>
  <c r="L14" i="8"/>
  <c r="L5" i="8"/>
  <c r="K27" i="8"/>
  <c r="J25" i="8"/>
  <c r="J26" i="8"/>
  <c r="J22" i="8"/>
  <c r="M23" i="8"/>
  <c r="J23" i="8" s="1"/>
  <c r="M24" i="8"/>
  <c r="J24" i="8" s="1"/>
  <c r="M25" i="8"/>
  <c r="M26" i="8"/>
  <c r="M27" i="8"/>
  <c r="J27" i="8" s="1"/>
  <c r="M22" i="8"/>
  <c r="C22" i="8"/>
  <c r="D22" i="8"/>
  <c r="E22" i="8"/>
  <c r="F22" i="8"/>
  <c r="G22" i="8"/>
  <c r="H22" i="8"/>
  <c r="I22" i="8"/>
  <c r="C23" i="8"/>
  <c r="D23" i="8"/>
  <c r="E23" i="8"/>
  <c r="F23" i="8"/>
  <c r="G23" i="8"/>
  <c r="H23" i="8"/>
  <c r="I23" i="8"/>
  <c r="C24" i="8"/>
  <c r="D24" i="8"/>
  <c r="E24" i="8"/>
  <c r="F24" i="8"/>
  <c r="G24" i="8"/>
  <c r="H24" i="8"/>
  <c r="I24" i="8"/>
  <c r="C25" i="8"/>
  <c r="D25" i="8"/>
  <c r="E25" i="8"/>
  <c r="F25" i="8"/>
  <c r="G25" i="8"/>
  <c r="H25" i="8"/>
  <c r="I25" i="8"/>
  <c r="C26" i="8"/>
  <c r="D26" i="8"/>
  <c r="E26" i="8"/>
  <c r="E28" i="8" s="1"/>
  <c r="F26" i="8"/>
  <c r="F28" i="8" s="1"/>
  <c r="G26" i="8"/>
  <c r="H26" i="8"/>
  <c r="I26" i="8"/>
  <c r="I28" i="8" s="1"/>
  <c r="C27" i="8"/>
  <c r="D27" i="8"/>
  <c r="E27" i="8"/>
  <c r="F27" i="8"/>
  <c r="G27" i="8"/>
  <c r="H27" i="8"/>
  <c r="I27" i="8"/>
  <c r="C28" i="8"/>
  <c r="D28" i="8"/>
  <c r="G28" i="8"/>
  <c r="M28" i="8" s="1"/>
  <c r="J28" i="8" s="1"/>
  <c r="H28" i="8"/>
  <c r="B28" i="8"/>
  <c r="B23" i="8"/>
  <c r="B24" i="8"/>
  <c r="B25" i="8"/>
  <c r="B26" i="8"/>
  <c r="B27" i="8"/>
  <c r="B22" i="8"/>
  <c r="G24" i="7" l="1"/>
  <c r="G25" i="7"/>
  <c r="G26" i="7"/>
  <c r="G27" i="7"/>
  <c r="G28" i="7"/>
  <c r="G23" i="7"/>
  <c r="G6" i="7"/>
  <c r="G7" i="7"/>
  <c r="G8" i="7"/>
  <c r="G9" i="7"/>
  <c r="G10" i="7"/>
  <c r="G11" i="7"/>
  <c r="G12" i="7"/>
  <c r="G13" i="7"/>
  <c r="G14" i="7"/>
  <c r="G5" i="7"/>
  <c r="D29" i="7"/>
  <c r="C29" i="7"/>
  <c r="B29" i="7"/>
  <c r="E29" i="7" s="1"/>
  <c r="E24" i="7"/>
  <c r="E25" i="7"/>
  <c r="E26" i="7"/>
  <c r="E27" i="7"/>
  <c r="E28" i="7"/>
  <c r="E23" i="7"/>
  <c r="C23" i="7"/>
  <c r="D23" i="7"/>
  <c r="C24" i="7"/>
  <c r="D24" i="7"/>
  <c r="C25" i="7"/>
  <c r="D25" i="7"/>
  <c r="C26" i="7"/>
  <c r="D26" i="7"/>
  <c r="C27" i="7"/>
  <c r="D27" i="7"/>
  <c r="C28" i="7"/>
  <c r="D28" i="7"/>
  <c r="B24" i="7"/>
  <c r="B25" i="7"/>
  <c r="B26" i="7"/>
  <c r="B27" i="7"/>
  <c r="B28" i="7"/>
  <c r="B23" i="7"/>
  <c r="H26" i="6"/>
  <c r="H27" i="6"/>
  <c r="H28" i="6"/>
  <c r="H29" i="6"/>
  <c r="H30" i="6"/>
  <c r="H25" i="6"/>
  <c r="H7" i="6"/>
  <c r="H8" i="6"/>
  <c r="H9" i="6"/>
  <c r="H10" i="6"/>
  <c r="H11" i="6"/>
  <c r="H12" i="6"/>
  <c r="H13" i="6"/>
  <c r="H14" i="6"/>
  <c r="H15" i="6"/>
  <c r="H6" i="6"/>
  <c r="G30" i="6"/>
  <c r="C31" i="6"/>
  <c r="D31" i="6"/>
  <c r="E31" i="6"/>
  <c r="B31" i="6"/>
  <c r="F26" i="6"/>
  <c r="F27" i="6"/>
  <c r="F28" i="6"/>
  <c r="F29" i="6"/>
  <c r="F31" i="6" s="1"/>
  <c r="F30" i="6"/>
  <c r="F25" i="6"/>
  <c r="C25" i="6"/>
  <c r="D25" i="6"/>
  <c r="E25" i="6"/>
  <c r="C26" i="6"/>
  <c r="D26" i="6"/>
  <c r="E26" i="6"/>
  <c r="C27" i="6"/>
  <c r="D27" i="6"/>
  <c r="E27" i="6"/>
  <c r="C28" i="6"/>
  <c r="D28" i="6"/>
  <c r="E28" i="6"/>
  <c r="C29" i="6"/>
  <c r="D29" i="6"/>
  <c r="E29" i="6"/>
  <c r="C30" i="6"/>
  <c r="D30" i="6"/>
  <c r="E30" i="6"/>
  <c r="B26" i="6"/>
  <c r="B27" i="6"/>
  <c r="B28" i="6"/>
  <c r="B29" i="6"/>
  <c r="B30" i="6"/>
  <c r="B25" i="6"/>
  <c r="F15" i="6"/>
  <c r="G15" i="6" s="1"/>
  <c r="F28" i="7" l="1"/>
  <c r="H25" i="5" l="1"/>
  <c r="H26" i="5"/>
  <c r="H27" i="5"/>
  <c r="H28" i="5"/>
  <c r="H29" i="5"/>
  <c r="H24" i="5"/>
  <c r="H7" i="5"/>
  <c r="H8" i="5"/>
  <c r="H9" i="5"/>
  <c r="H10" i="5"/>
  <c r="H11" i="5"/>
  <c r="H12" i="5"/>
  <c r="H13" i="5"/>
  <c r="H14" i="5"/>
  <c r="H15" i="5"/>
  <c r="H6" i="5"/>
  <c r="I29" i="5"/>
  <c r="G24" i="5"/>
  <c r="G25" i="5"/>
  <c r="G26" i="5"/>
  <c r="G27" i="5"/>
  <c r="G28" i="5"/>
  <c r="G29" i="5"/>
  <c r="G30" i="5"/>
  <c r="F24" i="5"/>
  <c r="F25" i="5"/>
  <c r="F26" i="5"/>
  <c r="F27" i="5"/>
  <c r="F28" i="5"/>
  <c r="F29" i="5"/>
  <c r="F30" i="5"/>
  <c r="C24" i="5"/>
  <c r="D24" i="5"/>
  <c r="E24" i="5"/>
  <c r="C25" i="5"/>
  <c r="D25" i="5"/>
  <c r="E25" i="5"/>
  <c r="C26" i="5"/>
  <c r="D26" i="5"/>
  <c r="E26" i="5"/>
  <c r="C27" i="5"/>
  <c r="D27" i="5"/>
  <c r="E27" i="5"/>
  <c r="C28" i="5"/>
  <c r="C30" i="5" s="1"/>
  <c r="D28" i="5"/>
  <c r="D30" i="5" s="1"/>
  <c r="E28" i="5"/>
  <c r="E30" i="5" s="1"/>
  <c r="C29" i="5"/>
  <c r="D29" i="5"/>
  <c r="E29" i="5"/>
  <c r="B24" i="5"/>
  <c r="B25" i="5"/>
  <c r="B26" i="5"/>
  <c r="B27" i="5"/>
  <c r="B28" i="5"/>
  <c r="B30" i="5" s="1"/>
  <c r="B29" i="5"/>
  <c r="I15" i="5"/>
  <c r="G15" i="5"/>
  <c r="B29" i="4"/>
  <c r="E28" i="4"/>
  <c r="C28" i="4"/>
  <c r="B28" i="4"/>
  <c r="D28" i="4" s="1"/>
  <c r="E27" i="4"/>
  <c r="C27" i="4"/>
  <c r="B27" i="4"/>
  <c r="E26" i="4"/>
  <c r="C26" i="4"/>
  <c r="B26" i="4"/>
  <c r="E25" i="4"/>
  <c r="C25" i="4"/>
  <c r="B25" i="4"/>
  <c r="C24" i="4"/>
  <c r="B24" i="4"/>
  <c r="C23" i="4"/>
  <c r="B23" i="4"/>
  <c r="E24" i="4" s="1"/>
  <c r="C5" i="4"/>
  <c r="C6" i="4"/>
  <c r="C7" i="4"/>
  <c r="C8" i="4"/>
  <c r="C9" i="4"/>
  <c r="C10" i="4"/>
  <c r="C11" i="4"/>
  <c r="C12" i="4"/>
  <c r="C13" i="4"/>
  <c r="C4" i="4"/>
  <c r="B14" i="4"/>
  <c r="E13" i="4"/>
  <c r="E12" i="4"/>
  <c r="E11" i="4"/>
  <c r="E10" i="4"/>
  <c r="E9" i="4"/>
  <c r="E8" i="4"/>
  <c r="E7" i="4"/>
  <c r="E6" i="4"/>
  <c r="E5" i="4"/>
  <c r="C23" i="3"/>
  <c r="C24" i="3"/>
  <c r="C25" i="3"/>
  <c r="C26" i="3"/>
  <c r="C27" i="3"/>
  <c r="C28" i="3"/>
  <c r="E24" i="3"/>
  <c r="E25" i="3"/>
  <c r="E26" i="3"/>
  <c r="E27" i="3"/>
  <c r="E28" i="3"/>
  <c r="D28" i="3"/>
  <c r="B29" i="3"/>
  <c r="B24" i="3"/>
  <c r="B25" i="3"/>
  <c r="B26" i="3"/>
  <c r="B27" i="3"/>
  <c r="B28" i="3"/>
  <c r="B23" i="3"/>
  <c r="D13" i="3"/>
  <c r="C5" i="3"/>
  <c r="C6" i="3"/>
  <c r="C7" i="3"/>
  <c r="C8" i="3"/>
  <c r="C9" i="3"/>
  <c r="C10" i="3"/>
  <c r="C11" i="3"/>
  <c r="C12" i="3"/>
  <c r="C13" i="3"/>
  <c r="C4" i="3"/>
  <c r="B14" i="3"/>
  <c r="E13" i="3"/>
  <c r="E12" i="3"/>
  <c r="E11" i="3"/>
  <c r="E10" i="3"/>
  <c r="E9" i="3"/>
  <c r="E8" i="3"/>
  <c r="E7" i="3"/>
  <c r="E6" i="3"/>
  <c r="E5" i="3"/>
</calcChain>
</file>

<file path=xl/sharedStrings.xml><?xml version="1.0" encoding="utf-8"?>
<sst xmlns="http://schemas.openxmlformats.org/spreadsheetml/2006/main" count="2000" uniqueCount="458">
  <si>
    <t>Table 1</t>
  </si>
  <si>
    <t>Age</t>
  </si>
  <si>
    <t>Proportion of licences</t>
  </si>
  <si>
    <t xml:space="preserve">Proportion drivers deemed responsible for KSI collisions </t>
  </si>
  <si>
    <t>KSI Collisions</t>
  </si>
  <si>
    <t>All Collisions</t>
  </si>
  <si>
    <t>17-24</t>
  </si>
  <si>
    <t>25-34</t>
  </si>
  <si>
    <t>35-49</t>
  </si>
  <si>
    <t>50-64</t>
  </si>
  <si>
    <t>65+</t>
  </si>
  <si>
    <t>Year</t>
  </si>
  <si>
    <t>Number of KSIs</t>
  </si>
  <si>
    <t>2012-2016 Baseline</t>
  </si>
  <si>
    <t>Source: Police Service of Northern Ireland (PSNI) Road Traffic Casualty Statistics</t>
  </si>
  <si>
    <r>
      <t xml:space="preserve">Table 2 </t>
    </r>
    <r>
      <rPr>
        <b/>
        <sz val="11"/>
        <color rgb="FF000000"/>
        <rFont val="Arial"/>
        <family val="2"/>
      </rPr>
      <t/>
    </r>
  </si>
  <si>
    <r>
      <t xml:space="preserve">Table 3 </t>
    </r>
    <r>
      <rPr>
        <b/>
        <sz val="11"/>
        <color rgb="FF000000"/>
        <rFont val="Arial"/>
        <family val="2"/>
      </rPr>
      <t/>
    </r>
  </si>
  <si>
    <t>Age of Passenger KSI</t>
  </si>
  <si>
    <t>Total</t>
  </si>
  <si>
    <t>% aged 14-20</t>
  </si>
  <si>
    <t>&lt;14</t>
  </si>
  <si>
    <t>14-20</t>
  </si>
  <si>
    <t>21-24</t>
  </si>
  <si>
    <t>25+</t>
  </si>
  <si>
    <t xml:space="preserve">Table 4 </t>
  </si>
  <si>
    <t>Background</t>
  </si>
  <si>
    <t>Collisions involving car drivers</t>
  </si>
  <si>
    <t>Young car drivers and young passengers</t>
  </si>
  <si>
    <t>Location of Young Passenger KSIs</t>
  </si>
  <si>
    <t>% of Rural KSIs</t>
  </si>
  <si>
    <t>Urban</t>
  </si>
  <si>
    <t>Rural</t>
  </si>
  <si>
    <t xml:space="preserve">Motorway/ </t>
  </si>
  <si>
    <t>Dual Carriageway</t>
  </si>
  <si>
    <t xml:space="preserve">Table 5 </t>
  </si>
  <si>
    <t>Car passenger KSIs aged 14-20, injured travelling with a driver aged:</t>
  </si>
  <si>
    <t>% young passengers injured while travelling with a young driver</t>
  </si>
  <si>
    <t>Other ages</t>
  </si>
  <si>
    <t xml:space="preserve">Day of the week </t>
  </si>
  <si>
    <t>% Weekend</t>
  </si>
  <si>
    <t>Mon</t>
  </si>
  <si>
    <t>Tues</t>
  </si>
  <si>
    <t>Wed</t>
  </si>
  <si>
    <t>Thurs</t>
  </si>
  <si>
    <t>Fri</t>
  </si>
  <si>
    <t>Sat</t>
  </si>
  <si>
    <t>Sun</t>
  </si>
  <si>
    <t>All Roads</t>
  </si>
  <si>
    <t>Rural Roads</t>
  </si>
  <si>
    <t>00:01-01:00</t>
  </si>
  <si>
    <t>01:01-02:00</t>
  </si>
  <si>
    <t>02:01-03:00</t>
  </si>
  <si>
    <t>03:01-04:00</t>
  </si>
  <si>
    <t>04:01-05:00</t>
  </si>
  <si>
    <t>05:01-06:00</t>
  </si>
  <si>
    <t>06:01-07:00</t>
  </si>
  <si>
    <t>07:01-08:00</t>
  </si>
  <si>
    <t>08:01-09:00</t>
  </si>
  <si>
    <t>09:01-10:00</t>
  </si>
  <si>
    <t>10:01-11:00</t>
  </si>
  <si>
    <t>11:01-12:00</t>
  </si>
  <si>
    <t>12:01-13:00</t>
  </si>
  <si>
    <t>13:01-14:00</t>
  </si>
  <si>
    <t>14:01-15:00</t>
  </si>
  <si>
    <t>15:01-16:00</t>
  </si>
  <si>
    <t>16:01-17:00</t>
  </si>
  <si>
    <t>17:01-18:00</t>
  </si>
  <si>
    <t>18:01-19:00</t>
  </si>
  <si>
    <t>19:01-20:00</t>
  </si>
  <si>
    <t>20:01-21:00</t>
  </si>
  <si>
    <t>21:01-22:00</t>
  </si>
  <si>
    <t>22:01-23:00</t>
  </si>
  <si>
    <t>23:01-24:00</t>
  </si>
  <si>
    <t>Key</t>
  </si>
  <si>
    <t>1-4 KSIs</t>
  </si>
  <si>
    <t>5-9 KSIs</t>
  </si>
  <si>
    <t>10-14 KSIs</t>
  </si>
  <si>
    <t>15-19 KSIs</t>
  </si>
  <si>
    <t>20+ KSIs</t>
  </si>
  <si>
    <t>Table 6</t>
  </si>
  <si>
    <t>Table 7</t>
  </si>
  <si>
    <t>Table 8</t>
  </si>
  <si>
    <t>Age group</t>
  </si>
  <si>
    <t>Proportion responsible for their injuries</t>
  </si>
  <si>
    <t>25-29</t>
  </si>
  <si>
    <t>30-39</t>
  </si>
  <si>
    <t>40-49</t>
  </si>
  <si>
    <t>50+</t>
  </si>
  <si>
    <t xml:space="preserve">Table 9 </t>
  </si>
  <si>
    <t>Collisions involving motorcyclists</t>
  </si>
  <si>
    <t>Source: Police Service of Northern Ireland (PSNI) Road Traffic Casualty Statistic</t>
  </si>
  <si>
    <t>Contents</t>
  </si>
  <si>
    <t>Home</t>
  </si>
  <si>
    <r>
      <t xml:space="preserve">Table 11 </t>
    </r>
    <r>
      <rPr>
        <b/>
        <sz val="11"/>
        <color rgb="FF000000"/>
        <rFont val="Arial"/>
        <family val="2"/>
      </rPr>
      <t/>
    </r>
  </si>
  <si>
    <r>
      <t>Table 10</t>
    </r>
    <r>
      <rPr>
        <b/>
        <sz val="11"/>
        <color rgb="FF000000"/>
        <rFont val="Arial"/>
        <family val="2"/>
      </rPr>
      <t/>
    </r>
  </si>
  <si>
    <t>License type</t>
  </si>
  <si>
    <t>Drivers</t>
  </si>
  <si>
    <t>Motorcyclists</t>
  </si>
  <si>
    <t>Number</t>
  </si>
  <si>
    <t>%</t>
  </si>
  <si>
    <t>L Driver</t>
  </si>
  <si>
    <t>R Driver</t>
  </si>
  <si>
    <t>Unrestricted</t>
  </si>
  <si>
    <t>Other</t>
  </si>
  <si>
    <t xml:space="preserve">Table 13 </t>
  </si>
  <si>
    <t>Table 12</t>
  </si>
  <si>
    <t>License Type (Learner, Restricted, Unrestricted)</t>
  </si>
  <si>
    <t>Learner</t>
  </si>
  <si>
    <t>Restricted</t>
  </si>
  <si>
    <t>Table 14</t>
  </si>
  <si>
    <t>Section 1: Collision Statistics</t>
  </si>
  <si>
    <t>Section 2: Monitoring the Impact for Learner Drivers and Riders</t>
  </si>
  <si>
    <t>Female</t>
  </si>
  <si>
    <t>Male</t>
  </si>
  <si>
    <t>Overall</t>
  </si>
  <si>
    <t>Notes:</t>
  </si>
  <si>
    <t>1.  The analysis above did not include repeat testers. Tests conducted after the candidates first pass were not included.</t>
  </si>
  <si>
    <t>2.  The candidates age at the time of test was calculated as the number of days between the test date and their DOB, divided by 365.25.</t>
  </si>
  <si>
    <t>DVA Category B Test Data - Age changes and introduction of MMLP</t>
  </si>
  <si>
    <t>Gender</t>
  </si>
  <si>
    <t>18 - 20</t>
  </si>
  <si>
    <t>21 - 24</t>
  </si>
  <si>
    <t>25 - 29</t>
  </si>
  <si>
    <t>30 - 39</t>
  </si>
  <si>
    <t>40 - 49</t>
  </si>
  <si>
    <t>2.  Candidate age at the time of test was calculated as their actual age last birthday, in line with modern convention.</t>
  </si>
  <si>
    <t>3.  For candidates aged 17 last birthday, their age at the time of test was calculated as the number of days between the test date and their DOB, divided by 365.25, in order to determine those under and over 17.5.</t>
  </si>
  <si>
    <t>4.  The split between 17-17.5 and 17.5-18 were included to show the stark contrast in pass rates.</t>
  </si>
  <si>
    <t>5.  The analysis above excluded a very small number of candidates who were under 17 or did not have a valid DOB.</t>
  </si>
  <si>
    <t>Notes for Tables 17 and 18:</t>
  </si>
  <si>
    <t>1. Table 17 only includes the first test for each candidate. Table 18 does not include repeat testers. Tests conducted after the candidates first pass were not included.</t>
  </si>
  <si>
    <t>Age Group</t>
  </si>
  <si>
    <t>Duration (Months)</t>
  </si>
  <si>
    <t>0-3</t>
  </si>
  <si>
    <t>Overall Male</t>
  </si>
  <si>
    <t>Overall Female</t>
  </si>
  <si>
    <t>Note:</t>
  </si>
  <si>
    <t>1.  The tables below do not include test passes from GB candidates as no information is known regarding their original licence issue date.</t>
  </si>
  <si>
    <r>
      <t>Table 19</t>
    </r>
    <r>
      <rPr>
        <b/>
        <sz val="11"/>
        <color theme="1"/>
        <rFont val="Arial"/>
        <family val="2"/>
      </rPr>
      <t/>
    </r>
  </si>
  <si>
    <t>Fault Code</t>
  </si>
  <si>
    <t>Eyesight/Highway Code/ Safety Questions</t>
  </si>
  <si>
    <t>Ancillary Controls</t>
  </si>
  <si>
    <t>Precautions</t>
  </si>
  <si>
    <t>Control</t>
  </si>
  <si>
    <t>Move Away</t>
  </si>
  <si>
    <t>Emergency Stop</t>
  </si>
  <si>
    <t>Reverse to left or right</t>
  </si>
  <si>
    <t>Turn in the road</t>
  </si>
  <si>
    <t>Reverse Parking</t>
  </si>
  <si>
    <t>Use of mirrors/rear observation</t>
  </si>
  <si>
    <t>Give appropriate signals</t>
  </si>
  <si>
    <t>Response to signs and signals</t>
  </si>
  <si>
    <t>Use of speed</t>
  </si>
  <si>
    <t>Safe distance behind vehicles</t>
  </si>
  <si>
    <t>Maintain progress by appropriate speed and avoiding hesitation</t>
  </si>
  <si>
    <t>Junctions</t>
  </si>
  <si>
    <t>Judgement</t>
  </si>
  <si>
    <t>Positioning</t>
  </si>
  <si>
    <t>Clearance to obstructions</t>
  </si>
  <si>
    <t>Pedestrian crossings</t>
  </si>
  <si>
    <t>Position for normal stops</t>
  </si>
  <si>
    <t>Awareness and planning</t>
  </si>
  <si>
    <t>23/24</t>
  </si>
  <si>
    <t>Test terminated</t>
  </si>
  <si>
    <t>0%~</t>
  </si>
  <si>
    <t>~ = a percentage less than 0.5% and different from a real zero.</t>
  </si>
  <si>
    <t>Programme of Training</t>
  </si>
  <si>
    <t>Number of KSIs resulting from a collision involving a driver aged 17 to 24</t>
  </si>
  <si>
    <t>Number of KSIs resulting from a collision where driver aged 17 to 24 responsible</t>
  </si>
  <si>
    <t>Note: There were no KSI casualties involving or caused by a motorcycle on a motorway.</t>
  </si>
  <si>
    <t>Motorway</t>
  </si>
  <si>
    <t>Principal Causation</t>
  </si>
  <si>
    <t>KSI collisions</t>
  </si>
  <si>
    <t>Proportion</t>
  </si>
  <si>
    <t>Excessive speed</t>
  </si>
  <si>
    <t>Driver/ rider alcohol or drugs</t>
  </si>
  <si>
    <t>Inattention or attention diverted</t>
  </si>
  <si>
    <t>Wrong course/ position</t>
  </si>
  <si>
    <t>Turning right without care</t>
  </si>
  <si>
    <t>Emerging from minor road without care</t>
  </si>
  <si>
    <t>Overtaking on offside without care</t>
  </si>
  <si>
    <t>Crossing or entering road junction without care</t>
  </si>
  <si>
    <t>Driving too close</t>
  </si>
  <si>
    <t>Emerging from private road/ entrance without care</t>
  </si>
  <si>
    <t xml:space="preserve">Excessive speed </t>
  </si>
  <si>
    <t>Inexperience with type of vehicle</t>
  </si>
  <si>
    <t>Other driver/rider factor</t>
  </si>
  <si>
    <t>KSI collisions caused by young drivers speeding</t>
  </si>
  <si>
    <t>KSI collisions caused by young motorcyclists speeding</t>
  </si>
  <si>
    <r>
      <t xml:space="preserve">KSIs resulting from a collision </t>
    </r>
    <r>
      <rPr>
        <b/>
        <sz val="11"/>
        <color rgb="FF000000"/>
        <rFont val="Arial"/>
        <family val="2"/>
      </rPr>
      <t>involving</t>
    </r>
    <r>
      <rPr>
        <sz val="11"/>
        <color rgb="FF000000"/>
        <rFont val="Arial"/>
        <family val="2"/>
      </rPr>
      <t xml:space="preserve"> a </t>
    </r>
    <r>
      <rPr>
        <b/>
        <sz val="11"/>
        <color rgb="FF000000"/>
        <rFont val="Arial"/>
        <family val="2"/>
      </rPr>
      <t>driver</t>
    </r>
    <r>
      <rPr>
        <sz val="11"/>
        <color rgb="FF000000"/>
        <rFont val="Arial"/>
        <family val="2"/>
      </rPr>
      <t xml:space="preserve"> aged 17 to 24</t>
    </r>
  </si>
  <si>
    <r>
      <t xml:space="preserve">KSIs resulting from a collision where </t>
    </r>
    <r>
      <rPr>
        <b/>
        <sz val="11"/>
        <color rgb="FF000000"/>
        <rFont val="Arial"/>
        <family val="2"/>
      </rPr>
      <t xml:space="preserve">driver </t>
    </r>
    <r>
      <rPr>
        <sz val="11"/>
        <color rgb="FF000000"/>
        <rFont val="Arial"/>
        <family val="2"/>
      </rPr>
      <t xml:space="preserve">aged 17 to 24 </t>
    </r>
    <r>
      <rPr>
        <b/>
        <sz val="11"/>
        <color rgb="FF000000"/>
        <rFont val="Arial"/>
        <family val="2"/>
      </rPr>
      <t>responsible</t>
    </r>
  </si>
  <si>
    <r>
      <t xml:space="preserve">KSIs resulting from a collision </t>
    </r>
    <r>
      <rPr>
        <b/>
        <sz val="11"/>
        <color rgb="FF000000"/>
        <rFont val="Arial"/>
        <family val="2"/>
      </rPr>
      <t>involving</t>
    </r>
    <r>
      <rPr>
        <sz val="11"/>
        <color rgb="FF000000"/>
        <rFont val="Arial"/>
        <family val="2"/>
      </rPr>
      <t xml:space="preserve"> a </t>
    </r>
    <r>
      <rPr>
        <b/>
        <sz val="11"/>
        <color rgb="FF000000"/>
        <rFont val="Arial"/>
        <family val="2"/>
      </rPr>
      <t>motorcyclist</t>
    </r>
    <r>
      <rPr>
        <sz val="11"/>
        <color rgb="FF000000"/>
        <rFont val="Arial"/>
        <family val="2"/>
      </rPr>
      <t xml:space="preserve"> aged 17 to 24</t>
    </r>
  </si>
  <si>
    <r>
      <t xml:space="preserve">KSIs resulting from a collision where </t>
    </r>
    <r>
      <rPr>
        <b/>
        <sz val="11"/>
        <color rgb="FF000000"/>
        <rFont val="Arial"/>
        <family val="2"/>
      </rPr>
      <t xml:space="preserve">motorcyclist </t>
    </r>
    <r>
      <rPr>
        <sz val="11"/>
        <color rgb="FF000000"/>
        <rFont val="Arial"/>
        <family val="2"/>
      </rPr>
      <t xml:space="preserve">aged 17 to 24 </t>
    </r>
    <r>
      <rPr>
        <b/>
        <sz val="11"/>
        <color rgb="FF000000"/>
        <rFont val="Arial"/>
        <family val="2"/>
      </rPr>
      <t>responsible</t>
    </r>
  </si>
  <si>
    <t>#</t>
  </si>
  <si>
    <r>
      <t>Sour</t>
    </r>
    <r>
      <rPr>
        <sz val="9"/>
        <color rgb="FF000000"/>
        <rFont val="Arial"/>
        <family val="2"/>
      </rPr>
      <t>ce: Police Service of Northern Ireland (PSNI) Road Traffic Casualty Statistics</t>
    </r>
  </si>
  <si>
    <t>Table 23</t>
  </si>
  <si>
    <t>Table 24</t>
  </si>
  <si>
    <t>Table 25</t>
  </si>
  <si>
    <t>Table 26</t>
  </si>
  <si>
    <t>Table 27</t>
  </si>
  <si>
    <t>Table 28</t>
  </si>
  <si>
    <t>Table 29</t>
  </si>
  <si>
    <t>Table 30</t>
  </si>
  <si>
    <t>Table 31</t>
  </si>
  <si>
    <t>Table 32</t>
  </si>
  <si>
    <t>Table 33</t>
  </si>
  <si>
    <t>Principal causation of KSI collisions involving car drivers aged 17 to 24 who were responsible for the collision, Northern Ireland 2012-2016</t>
  </si>
  <si>
    <t>Principal causation of KSI collisions involving motorcyclists aged 17 to 24 who were responsible for the collision, Northern Ireland 2012-2016</t>
  </si>
  <si>
    <t>Display of plates (post-test restrictions)</t>
  </si>
  <si>
    <t>Table 34</t>
  </si>
  <si>
    <t>17 - 24</t>
  </si>
  <si>
    <t>Unknown</t>
  </si>
  <si>
    <t>Source: PSNI Statistics Branch, Lisnasharragh</t>
  </si>
  <si>
    <t>Number of fixed penalty notices issued for the offence 'No R plates displayed': – Northern Ireland (2011-2016)</t>
  </si>
  <si>
    <t>Publicity and Communications Strategy</t>
  </si>
  <si>
    <t>Table 35</t>
  </si>
  <si>
    <t>Table 36</t>
  </si>
  <si>
    <t>Table 37</t>
  </si>
  <si>
    <t>Table 38</t>
  </si>
  <si>
    <t>Table 39</t>
  </si>
  <si>
    <t>Driver Status</t>
  </si>
  <si>
    <t>Proportion of respondents aware of GDL</t>
  </si>
  <si>
    <t>Base</t>
  </si>
  <si>
    <t>95% CI (+/- %)</t>
  </si>
  <si>
    <t>Location</t>
  </si>
  <si>
    <t>GDL Element</t>
  </si>
  <si>
    <t>A mandatory minimum learning period of 6 months</t>
  </si>
  <si>
    <t>New Programme of Training for learner drivers and completion of logbook</t>
  </si>
  <si>
    <t>Learner drivers will be able to take lessons on motorways although this won't be compulsory</t>
  </si>
  <si>
    <t>Passenger restriction  for newly qualified  drivers under 24 years old for the first 6 months after passing their test</t>
  </si>
  <si>
    <t>Removal of the 45mph speed restriction</t>
  </si>
  <si>
    <t>Display of plates for 2 years after passing driving test (known as the new-driver period</t>
  </si>
  <si>
    <t>Drivers within new-driver period (2 years after passing driving test) will be subject to lower alcohol limits</t>
  </si>
  <si>
    <t>None of these</t>
  </si>
  <si>
    <t>Sig difference between males and females</t>
  </si>
  <si>
    <t>No</t>
  </si>
  <si>
    <t>Yes</t>
  </si>
  <si>
    <t>DVA Category B Driving Test Faults - Driving Test Changes</t>
  </si>
  <si>
    <t>11pm to 6am</t>
  </si>
  <si>
    <t>2012-2016</t>
  </si>
  <si>
    <t>2013-2017</t>
  </si>
  <si>
    <r>
      <t xml:space="preserve">Table 2: </t>
    </r>
    <r>
      <rPr>
        <b/>
        <sz val="11"/>
        <color rgb="FF000000"/>
        <rFont val="Arial"/>
        <family val="2"/>
      </rPr>
      <t>Number of KSIs resulting from collisions involving car drivers aged 17 to 24</t>
    </r>
    <r>
      <rPr>
        <sz val="11"/>
        <color rgb="FF000000"/>
        <rFont val="Arial"/>
        <family val="2"/>
      </rPr>
      <t xml:space="preserve">, </t>
    </r>
    <r>
      <rPr>
        <sz val="11"/>
        <color theme="1"/>
        <rFont val="Arial"/>
        <family val="2"/>
      </rPr>
      <t>Northern Ireland 2008-2017</t>
    </r>
  </si>
  <si>
    <r>
      <t>Number of KSIs</t>
    </r>
    <r>
      <rPr>
        <vertAlign val="superscript"/>
        <sz val="11"/>
        <rFont val="Arial"/>
        <family val="2"/>
      </rPr>
      <t>1**</t>
    </r>
  </si>
  <si>
    <t>Percentage change from baseline</t>
  </si>
  <si>
    <t>Percentage change from last year</t>
  </si>
  <si>
    <t>2008-2012</t>
  </si>
  <si>
    <t>2009-2013</t>
  </si>
  <si>
    <t>2010-2014</t>
  </si>
  <si>
    <t>2011-2015</t>
  </si>
  <si>
    <r>
      <t xml:space="preserve">Table 3: </t>
    </r>
    <r>
      <rPr>
        <b/>
        <sz val="11"/>
        <color rgb="FF000000"/>
        <rFont val="Arial"/>
        <family val="2"/>
      </rPr>
      <t>Number of KSIs resulting from collisions involving car drivers aged 17 to 24 who were responsible for the collision,</t>
    </r>
    <r>
      <rPr>
        <sz val="11"/>
        <color rgb="FF000000"/>
        <rFont val="Arial"/>
        <family val="2"/>
      </rPr>
      <t xml:space="preserve"> </t>
    </r>
    <r>
      <rPr>
        <sz val="11"/>
        <color theme="1"/>
        <rFont val="Arial"/>
        <family val="2"/>
      </rPr>
      <t>Northern Ireland 2008-2017</t>
    </r>
  </si>
  <si>
    <t>2008</t>
  </si>
  <si>
    <t>2009</t>
  </si>
  <si>
    <t>2010</t>
  </si>
  <si>
    <t>2011</t>
  </si>
  <si>
    <t>2012</t>
  </si>
  <si>
    <t>2013</t>
  </si>
  <si>
    <t>2014</t>
  </si>
  <si>
    <t>2015</t>
  </si>
  <si>
    <t>2016</t>
  </si>
  <si>
    <t>Trend assessment</t>
  </si>
  <si>
    <t>% change from baseline</t>
  </si>
  <si>
    <r>
      <t>Table 4: Age of Passenger KSIs that were travelling in a car with a driver aged 17-24</t>
    </r>
    <r>
      <rPr>
        <sz val="11"/>
        <color rgb="FF000000"/>
        <rFont val="Arial"/>
        <family val="2"/>
      </rPr>
      <t>, Northern Ireland 2008-2017</t>
    </r>
  </si>
  <si>
    <r>
      <t>Table 6: Passenger KSIs aged 14-20 injured travelling in a car, by age of driver</t>
    </r>
    <r>
      <rPr>
        <sz val="11"/>
        <color rgb="FF000000"/>
        <rFont val="Arial"/>
        <family val="2"/>
      </rPr>
      <t xml:space="preserve"> </t>
    </r>
    <r>
      <rPr>
        <sz val="11"/>
        <color theme="1"/>
        <rFont val="Arial"/>
        <family val="2"/>
      </rPr>
      <t>Northern Ireland 2008-2017</t>
    </r>
  </si>
  <si>
    <r>
      <t>Table 5: Passenger KSIs aged 14-20 travelling in a car with a driver aged 17-24, by location of collision</t>
    </r>
    <r>
      <rPr>
        <sz val="11"/>
        <color rgb="FF000000"/>
        <rFont val="Arial"/>
        <family val="2"/>
      </rPr>
      <t>: Northern Ireland 2008-2017</t>
    </r>
  </si>
  <si>
    <r>
      <t>Table 7: Passenger KSIs aged 14-20 travelling in a car with a driver aged 17-24, by day of the week</t>
    </r>
    <r>
      <rPr>
        <sz val="11"/>
        <color rgb="FF000000"/>
        <rFont val="Arial"/>
        <family val="2"/>
      </rPr>
      <t>: Northern Ireland 2008-2017</t>
    </r>
  </si>
  <si>
    <t xml:space="preserve">Note: there were a small number of casualties whose age was unknown, or where age was less than 17. These have been excluded from the table above. </t>
  </si>
  <si>
    <t>Proportion responsible: % difference between 2012-2016 and 2013-2017</t>
  </si>
  <si>
    <t>2012- 2016</t>
  </si>
  <si>
    <t>2013- 2017</t>
  </si>
  <si>
    <r>
      <t xml:space="preserve">Table 9: Motorcyclist KSIs by age and responsibility, </t>
    </r>
    <r>
      <rPr>
        <sz val="11"/>
        <color theme="1"/>
        <rFont val="Arial"/>
        <family val="2"/>
      </rPr>
      <t>Northern Ireland 2012-2017</t>
    </r>
  </si>
  <si>
    <r>
      <t xml:space="preserve">Table 10: </t>
    </r>
    <r>
      <rPr>
        <b/>
        <sz val="11"/>
        <color rgb="FF000000"/>
        <rFont val="Arial"/>
        <family val="2"/>
      </rPr>
      <t>Number of KSIs resulting from collisions involving motorcyclists aged 17 to 24</t>
    </r>
    <r>
      <rPr>
        <sz val="11"/>
        <color rgb="FF000000"/>
        <rFont val="Arial"/>
        <family val="2"/>
      </rPr>
      <t xml:space="preserve">, </t>
    </r>
    <r>
      <rPr>
        <sz val="11"/>
        <color theme="1"/>
        <rFont val="Arial"/>
        <family val="2"/>
      </rPr>
      <t>Northern Ireland 2008-2017</t>
    </r>
  </si>
  <si>
    <r>
      <t xml:space="preserve">Table 11: </t>
    </r>
    <r>
      <rPr>
        <b/>
        <sz val="11"/>
        <color rgb="FF000000"/>
        <rFont val="Arial"/>
        <family val="2"/>
      </rPr>
      <t>Number of KSIs resulting from collisions involving motorcyclists aged 17 to 24 who were responsible for the collision,</t>
    </r>
    <r>
      <rPr>
        <sz val="11"/>
        <color rgb="FF000000"/>
        <rFont val="Arial"/>
        <family val="2"/>
      </rPr>
      <t xml:space="preserve"> </t>
    </r>
    <r>
      <rPr>
        <sz val="11"/>
        <color theme="1"/>
        <rFont val="Arial"/>
        <family val="2"/>
      </rPr>
      <t>Northern Ireland 2008-2017</t>
    </r>
  </si>
  <si>
    <t>Drivers 2012-2016</t>
  </si>
  <si>
    <t>Drivers 2013-2017</t>
  </si>
  <si>
    <t>Motorcyclists 2012-2016</t>
  </si>
  <si>
    <t>Motorcyclists 2013-2017</t>
  </si>
  <si>
    <r>
      <t>Table 23: Number of KSIs that occurred on the motorway</t>
    </r>
    <r>
      <rPr>
        <sz val="11"/>
        <color rgb="FF000000"/>
        <rFont val="Arial"/>
        <family val="2"/>
      </rPr>
      <t>– Northern Ireland (2008-2017)</t>
    </r>
  </si>
  <si>
    <t>Proportion of Motorway KSIs resulting from a collision involving a young driver</t>
  </si>
  <si>
    <t>Trend assessment:
% difference between 2012-16 and 2013-17</t>
  </si>
  <si>
    <r>
      <t>Table 24: KSIs by road type</t>
    </r>
    <r>
      <rPr>
        <sz val="11"/>
        <color rgb="FF000000"/>
        <rFont val="Arial"/>
        <family val="2"/>
      </rPr>
      <t>, Northern Ireland 2008-2017</t>
    </r>
  </si>
  <si>
    <r>
      <t>Table 25: KSIs from collisions involving a car driver aged 17-24, by road type:</t>
    </r>
    <r>
      <rPr>
        <sz val="11"/>
        <color rgb="FF000000"/>
        <rFont val="Arial"/>
        <family val="2"/>
      </rPr>
      <t xml:space="preserve"> Northern Ireland 2008-2017</t>
    </r>
  </si>
  <si>
    <r>
      <t>Table 26: KSIs from collisions caused by a car driver aged 17-24, by road type:</t>
    </r>
    <r>
      <rPr>
        <sz val="11"/>
        <color rgb="FF000000"/>
        <rFont val="Arial"/>
        <family val="2"/>
      </rPr>
      <t xml:space="preserve"> Northern Ireland 2008-2017</t>
    </r>
  </si>
  <si>
    <r>
      <t>Table 27: KSIs from collisions involving a motorcyclist aged 17-24, by road type:</t>
    </r>
    <r>
      <rPr>
        <sz val="11"/>
        <color rgb="FF000000"/>
        <rFont val="Arial"/>
        <family val="2"/>
      </rPr>
      <t xml:space="preserve"> Northern Ireland 2008-2017</t>
    </r>
  </si>
  <si>
    <r>
      <t>Table 28: KSIs from collisions caused by a motorcyclist aged 17-24, by road type:</t>
    </r>
    <r>
      <rPr>
        <sz val="11"/>
        <color rgb="FF000000"/>
        <rFont val="Arial"/>
        <family val="2"/>
      </rPr>
      <t xml:space="preserve"> Northern Ireland 2008-2017</t>
    </r>
  </si>
  <si>
    <t>Principal causation of KSI collisions involving car drivers aged 17 to 24 who were responsible for the collision, Northern Ireland 2012-2016 Vs 2013-2017</t>
  </si>
  <si>
    <t>Principal causation of KSI collisions involving motorcyclists aged 17 to 24 who were responsible for the collision, Northern Ireland 2012-2016 Vs 2013-2017</t>
  </si>
  <si>
    <r>
      <t xml:space="preserve">Table 31: KSI collisions involving car drivers aged 17 to 24 who were responsible for the collision, where the principal causation factor was, 'Excessive speed having regard to conditions', </t>
    </r>
    <r>
      <rPr>
        <sz val="11"/>
        <color rgb="FF000000"/>
        <rFont val="Arial"/>
        <family val="2"/>
      </rPr>
      <t>Northern Ireland 2008-2017</t>
    </r>
  </si>
  <si>
    <r>
      <t xml:space="preserve">Table 32: KSI collisions involving motorcyclists aged 17 to 24 who were responsible for the collision, where the principal causation factor was, 'Excessive speed having regard to conditions', </t>
    </r>
    <r>
      <rPr>
        <sz val="11"/>
        <color rgb="FF000000"/>
        <rFont val="Arial"/>
        <family val="2"/>
      </rPr>
      <t>Northern Ireland 2008-2017</t>
    </r>
  </si>
  <si>
    <t xml:space="preserve">  </t>
  </si>
  <si>
    <r>
      <t>Table 34: Number of fixed penalty notices issued for the offence 'No R plates displayed':</t>
    </r>
    <r>
      <rPr>
        <sz val="11"/>
        <color theme="1"/>
        <rFont val="Arial"/>
        <family val="2"/>
      </rPr>
      <t xml:space="preserve"> </t>
    </r>
    <r>
      <rPr>
        <sz val="11"/>
        <color rgb="FF000000"/>
        <rFont val="Arial"/>
        <family val="2"/>
      </rPr>
      <t>– Northern Ireland (2008-2017)</t>
    </r>
  </si>
  <si>
    <t>Proportion of respondents aware of one or more elements of GDL</t>
  </si>
  <si>
    <t>Yes - driver with less than 2 years experience</t>
  </si>
  <si>
    <t>Yes - driver with more than 2 years experience</t>
  </si>
  <si>
    <t>No - currently learning to drive</t>
  </si>
  <si>
    <t>No - driving license has expired</t>
  </si>
  <si>
    <t>No - never learned to drive</t>
  </si>
  <si>
    <t>MMLP</t>
  </si>
  <si>
    <t>Programme and Logbook</t>
  </si>
  <si>
    <t>Motorway Lessons</t>
  </si>
  <si>
    <t>Passenger Restriction</t>
  </si>
  <si>
    <t>Removal of 45mph restriction</t>
  </si>
  <si>
    <t>Display plates for 2 years</t>
  </si>
  <si>
    <t>Lower Alcohol Limits</t>
  </si>
  <si>
    <t>Note: Percentages do not sum to 100% since respondents could select more than one response.</t>
  </si>
  <si>
    <t>blah</t>
  </si>
  <si>
    <t>Rules</t>
  </si>
  <si>
    <t>16-24</t>
  </si>
  <si>
    <t>Post-test plates</t>
  </si>
  <si>
    <t>Lower alcohol limits</t>
  </si>
  <si>
    <t>None of the above</t>
  </si>
  <si>
    <t>4-6</t>
  </si>
  <si>
    <t>7-9</t>
  </si>
  <si>
    <t>10-12</t>
  </si>
  <si>
    <t>&gt;12</t>
  </si>
  <si>
    <t>-</t>
  </si>
  <si>
    <r>
      <t xml:space="preserve">Table 19: </t>
    </r>
    <r>
      <rPr>
        <b/>
        <sz val="11"/>
        <color theme="1"/>
        <rFont val="Arial"/>
        <family val="2"/>
      </rPr>
      <t>Duration between issue of provisional driving licence and date of category B practical driving test pass, by age and gender</t>
    </r>
    <r>
      <rPr>
        <b/>
        <sz val="11"/>
        <color rgb="FF000000"/>
        <rFont val="Arial"/>
        <family val="2"/>
      </rPr>
      <t xml:space="preserve"> </t>
    </r>
    <r>
      <rPr>
        <sz val="11"/>
        <color rgb="FF000000"/>
        <rFont val="Arial"/>
        <family val="2"/>
      </rPr>
      <t>– NI (2012-2017)</t>
    </r>
  </si>
  <si>
    <t>3. For 17 and 17.5 year olds, the data relates to the commencement of Category B entitlement, rather than date of provisional license issue. You can apply for a provisional car licence two months before your 17th birthday, but must not drive until it comes in to effect when you turn 17. In some instances, you can apply for your provisional licence before your 16th birthday. If you are aged 16 and in receipt of Disability Living Allowance at the higher rate, you can apply for your provisional licence three months before your 16th birthday. The licence will only come in to effect on your 16th birthday. If you want to ride a moped, you can apply for a provisional licence when you are 16 – this will include provisional entitlement to drive a car, but it only comes in to effect when you are 17.</t>
  </si>
  <si>
    <t>1.  The table does not include repeat testers. Tests conducted after the candidates first pass were not included. 'Off-Road' tests were not included.</t>
  </si>
  <si>
    <t>4.  The analysis above excluded a very small number of candidates who were under 17 or did not have a valid DOB.</t>
  </si>
  <si>
    <t>5.  A dash indicates categories with less than 10 candidates: the aggregate in these instances may skew the interpretation of the results.</t>
  </si>
  <si>
    <t>1. The table only includes the first test for each candidate. Tests conducted after the candidates first pass were not included. 'Off-Road' tests were not included.</t>
  </si>
  <si>
    <t>5.  A dash indicates categories with less than 10 candidates: the percentage in these instances may skew the interpretation of the results.</t>
  </si>
  <si>
    <t>1. The table does not include repeat testers. Tests conducted after the candidates first pass were not included. 'Off-Road' tests were not included.</t>
  </si>
  <si>
    <r>
      <t>Table 21a: Serious faults by fault group and gender</t>
    </r>
    <r>
      <rPr>
        <sz val="11"/>
        <color rgb="FF000000"/>
        <rFont val="Arial"/>
        <family val="2"/>
      </rPr>
      <t>, Northern Ireland 2016-2017 (Car)</t>
    </r>
  </si>
  <si>
    <r>
      <t>Table 16a: Average Attempt Number for Category B Test Passes by Age and Gender</t>
    </r>
    <r>
      <rPr>
        <sz val="11"/>
        <color rgb="FF000000"/>
        <rFont val="Arial"/>
        <family val="2"/>
      </rPr>
      <t xml:space="preserve"> – Northern Ireland (2012-2017) (Car)</t>
    </r>
  </si>
  <si>
    <r>
      <t xml:space="preserve">Table 16b: Average Attempt Number for Category A Test Passes by Age and Gender </t>
    </r>
    <r>
      <rPr>
        <sz val="11"/>
        <color rgb="FF000000"/>
        <rFont val="Arial"/>
        <family val="2"/>
      </rPr>
      <t>– Northern Ireland (2012-2017) (Motorcycle)</t>
    </r>
  </si>
  <si>
    <r>
      <t>Table 17a: Pass Rates for First Category B Test by Age and Gender</t>
    </r>
    <r>
      <rPr>
        <sz val="11"/>
        <color theme="1"/>
        <rFont val="Arial"/>
        <family val="2"/>
      </rPr>
      <t xml:space="preserve"> </t>
    </r>
    <r>
      <rPr>
        <sz val="11"/>
        <color rgb="FF000000"/>
        <rFont val="Arial"/>
        <family val="2"/>
      </rPr>
      <t>– NI (2012-2017) (Car)</t>
    </r>
  </si>
  <si>
    <r>
      <t xml:space="preserve">Table 17b: Pass Rates for First Category A Test by Age and Gender – </t>
    </r>
    <r>
      <rPr>
        <sz val="11"/>
        <color theme="1"/>
        <rFont val="Arial"/>
        <family val="2"/>
      </rPr>
      <t>Northern Ireland (2012-2017) (Motorcycle)</t>
    </r>
  </si>
  <si>
    <r>
      <t>Table 18a: Overall Pass Rates for Category B Test by Age and Gender</t>
    </r>
    <r>
      <rPr>
        <sz val="11"/>
        <color theme="1"/>
        <rFont val="Arial"/>
        <family val="2"/>
      </rPr>
      <t xml:space="preserve"> </t>
    </r>
    <r>
      <rPr>
        <sz val="11"/>
        <color rgb="FF000000"/>
        <rFont val="Arial"/>
        <family val="2"/>
      </rPr>
      <t>– NI (2012-2017) (Car)</t>
    </r>
  </si>
  <si>
    <r>
      <t xml:space="preserve">Table 18b: Overall Pass Rates for Category A Test by Age and Gender </t>
    </r>
    <r>
      <rPr>
        <sz val="11"/>
        <color theme="1"/>
        <rFont val="Arial"/>
        <family val="2"/>
      </rPr>
      <t>– Northern Ireland (2012-2017) (Motorcycle)</t>
    </r>
  </si>
  <si>
    <r>
      <t>Table 20a: Driving faults by fault group and gender</t>
    </r>
    <r>
      <rPr>
        <sz val="11"/>
        <color rgb="FF000000"/>
        <rFont val="Arial"/>
        <family val="2"/>
      </rPr>
      <t>, Northern Ireland 2015-2017 (Car)</t>
    </r>
  </si>
  <si>
    <r>
      <t xml:space="preserve">Table 20b: Driving Faults by Fault Group and Gender - </t>
    </r>
    <r>
      <rPr>
        <sz val="11"/>
        <color rgb="FF000000"/>
        <rFont val="Arial"/>
        <family val="2"/>
      </rPr>
      <t>Northern Ireland (2015-2017) (Motorcycle)</t>
    </r>
  </si>
  <si>
    <r>
      <t xml:space="preserve">Table 21b: Serious Faults by Fault Group and Gender - </t>
    </r>
    <r>
      <rPr>
        <sz val="11"/>
        <color rgb="FF000000"/>
        <rFont val="Arial"/>
        <family val="2"/>
      </rPr>
      <t>Northern Ireland (2015-2017) (Motorcycle)</t>
    </r>
  </si>
  <si>
    <r>
      <t xml:space="preserve">Table 22b: Dangerous Faults by Fault Group and Gender - </t>
    </r>
    <r>
      <rPr>
        <sz val="11"/>
        <color rgb="FF000000"/>
        <rFont val="Arial"/>
        <family val="2"/>
      </rPr>
      <t>Northern Ireland (2015-2017) (Motorcycle)</t>
    </r>
  </si>
  <si>
    <r>
      <t xml:space="preserve">Table 22a: </t>
    </r>
    <r>
      <rPr>
        <b/>
        <sz val="11"/>
        <color rgb="FF000000"/>
        <rFont val="Arial"/>
        <family val="2"/>
      </rPr>
      <t>Dangerous faults by fault group and gender</t>
    </r>
    <r>
      <rPr>
        <sz val="11"/>
        <color rgb="FF000000"/>
        <rFont val="Arial"/>
        <family val="2"/>
      </rPr>
      <t>, Northern Ireland 2016-2017 (Car)</t>
    </r>
  </si>
  <si>
    <t>Table 15a</t>
  </si>
  <si>
    <t>Table 16a</t>
  </si>
  <si>
    <t>Table 17a</t>
  </si>
  <si>
    <t>Table 18a</t>
  </si>
  <si>
    <t>Table 20a</t>
  </si>
  <si>
    <t>Table 21a</t>
  </si>
  <si>
    <t>Table 22a</t>
  </si>
  <si>
    <t>Table 15b</t>
  </si>
  <si>
    <t>Table 16b</t>
  </si>
  <si>
    <t>Table 17b</t>
  </si>
  <si>
    <t>Table 18b</t>
  </si>
  <si>
    <t>Table 20b</t>
  </si>
  <si>
    <t>Table 21b</t>
  </si>
  <si>
    <t>Table 22b</t>
  </si>
  <si>
    <r>
      <t xml:space="preserve">Table 2a: </t>
    </r>
    <r>
      <rPr>
        <b/>
        <sz val="11"/>
        <color rgb="FF000000"/>
        <rFont val="Arial"/>
        <family val="2"/>
      </rPr>
      <t>Number of KSIs resulting from collisions involving car drivers aged 17 to 24</t>
    </r>
    <r>
      <rPr>
        <sz val="11"/>
        <color rgb="FF000000"/>
        <rFont val="Arial"/>
        <family val="2"/>
      </rPr>
      <t xml:space="preserve">, </t>
    </r>
    <r>
      <rPr>
        <sz val="11"/>
        <color theme="1"/>
        <rFont val="Arial"/>
        <family val="2"/>
      </rPr>
      <t>Northern Ireland 2008-2017 Rolling Average</t>
    </r>
  </si>
  <si>
    <r>
      <t xml:space="preserve">Table 3a: </t>
    </r>
    <r>
      <rPr>
        <b/>
        <sz val="11"/>
        <color rgb="FF000000"/>
        <rFont val="Arial"/>
        <family val="2"/>
      </rPr>
      <t>Number of KSIs resulting from collisions involving car drivers aged 17 to 24 who were responsible for the collision,</t>
    </r>
    <r>
      <rPr>
        <sz val="11"/>
        <color rgb="FF000000"/>
        <rFont val="Arial"/>
        <family val="2"/>
      </rPr>
      <t xml:space="preserve"> </t>
    </r>
    <r>
      <rPr>
        <sz val="11"/>
        <color theme="1"/>
        <rFont val="Arial"/>
        <family val="2"/>
      </rPr>
      <t>Northern Ireland 2008-2017 Rolling Average</t>
    </r>
  </si>
  <si>
    <r>
      <t>Table 5a: Passenger KSIs aged 14-20 travelling in a car with a driver aged 17-24, by location of collision</t>
    </r>
    <r>
      <rPr>
        <sz val="11"/>
        <color rgb="FF000000"/>
        <rFont val="Arial"/>
        <family val="2"/>
      </rPr>
      <t>: Northern Ireland 2008-2017 Rolling Average</t>
    </r>
  </si>
  <si>
    <r>
      <t>Table 7a: Passenger KSIs aged 14-20 travelling in a car with a driver aged 17-24, by day of the week</t>
    </r>
    <r>
      <rPr>
        <sz val="11"/>
        <color rgb="FF000000"/>
        <rFont val="Arial"/>
        <family val="2"/>
      </rPr>
      <t>: Northern Ireland 2008-2017 Rolling Average</t>
    </r>
  </si>
  <si>
    <t>Time</t>
  </si>
  <si>
    <r>
      <t xml:space="preserve">Table 10a: </t>
    </r>
    <r>
      <rPr>
        <b/>
        <sz val="11"/>
        <color rgb="FF000000"/>
        <rFont val="Arial"/>
        <family val="2"/>
      </rPr>
      <t>Number of KSIs resulting from collisions involving motorcyclists aged 17 to 24</t>
    </r>
    <r>
      <rPr>
        <sz val="11"/>
        <color rgb="FF000000"/>
        <rFont val="Arial"/>
        <family val="2"/>
      </rPr>
      <t xml:space="preserve">, </t>
    </r>
    <r>
      <rPr>
        <sz val="11"/>
        <color theme="1"/>
        <rFont val="Arial"/>
        <family val="2"/>
      </rPr>
      <t>Northern Ireland 2008-2017 Rolling Average</t>
    </r>
  </si>
  <si>
    <r>
      <t xml:space="preserve">Table 11a: </t>
    </r>
    <r>
      <rPr>
        <b/>
        <sz val="11"/>
        <color rgb="FF000000"/>
        <rFont val="Arial"/>
        <family val="2"/>
      </rPr>
      <t>Number of KSIs resulting from collisions involving motorcyclists aged 17 to 24 who were responsible for the collision,</t>
    </r>
    <r>
      <rPr>
        <sz val="11"/>
        <color rgb="FF000000"/>
        <rFont val="Arial"/>
        <family val="2"/>
      </rPr>
      <t xml:space="preserve"> </t>
    </r>
    <r>
      <rPr>
        <sz val="11"/>
        <color theme="1"/>
        <rFont val="Arial"/>
        <family val="2"/>
      </rPr>
      <t>Northern Ireland 2008-2017 Rolling Average</t>
    </r>
  </si>
  <si>
    <r>
      <t xml:space="preserve">Table 14: KSIs resulting from collisions involving Learner and Restricted drivers and motorcyclists responsible for the collision, </t>
    </r>
    <r>
      <rPr>
        <sz val="11"/>
        <color rgb="FF000000"/>
        <rFont val="Arial"/>
        <family val="2"/>
      </rPr>
      <t>Northern Ireland 2012-2017</t>
    </r>
  </si>
  <si>
    <r>
      <t>Table 23a: Number of KSIs that occurred on the motorway</t>
    </r>
    <r>
      <rPr>
        <sz val="11"/>
        <color rgb="FF000000"/>
        <rFont val="Arial"/>
        <family val="2"/>
      </rPr>
      <t>– Northern Ireland 2008-2017 Rolling Average</t>
    </r>
  </si>
  <si>
    <r>
      <t>Table 24a: KSIs by road type</t>
    </r>
    <r>
      <rPr>
        <sz val="11"/>
        <color rgb="FF000000"/>
        <rFont val="Arial"/>
        <family val="2"/>
      </rPr>
      <t>, Northern Ireland 2008-2017 Rolling Average</t>
    </r>
  </si>
  <si>
    <t>KSIs by road type, Northern Ireland 2008-2017 Rolling Average</t>
  </si>
  <si>
    <r>
      <t>Table 25a: KSIs from collisions involving a car driver aged 17-24, by road type:</t>
    </r>
    <r>
      <rPr>
        <sz val="11"/>
        <color rgb="FF000000"/>
        <rFont val="Arial"/>
        <family val="2"/>
      </rPr>
      <t xml:space="preserve"> Northern Ireland 2008-2017 Rolling Average</t>
    </r>
  </si>
  <si>
    <r>
      <t>KSIs from collisions involving a car driver aged 17-24, by road type:</t>
    </r>
    <r>
      <rPr>
        <sz val="11"/>
        <color rgb="FF000000"/>
        <rFont val="Arial"/>
        <family val="2"/>
      </rPr>
      <t xml:space="preserve"> Northern Ireland 2008-2017 Rolling Average</t>
    </r>
  </si>
  <si>
    <r>
      <t>KSIs from collisions caused by a car driver aged 17-24, by road type:</t>
    </r>
    <r>
      <rPr>
        <sz val="11"/>
        <color rgb="FF000000"/>
        <rFont val="Arial"/>
        <family val="2"/>
      </rPr>
      <t xml:space="preserve"> Northern Ireland 2012-2016 Vs 2013-2017</t>
    </r>
  </si>
  <si>
    <r>
      <t>Table 26a: KSIs from collisions caused by a car driver aged 17-24, by road type:</t>
    </r>
    <r>
      <rPr>
        <sz val="11"/>
        <color rgb="FF000000"/>
        <rFont val="Arial"/>
        <family val="2"/>
      </rPr>
      <t xml:space="preserve"> Northern Ireland 2008-2017 Rolling Average</t>
    </r>
  </si>
  <si>
    <r>
      <t>KSIs from collisions caused by a car driver aged 17-24, by road type:</t>
    </r>
    <r>
      <rPr>
        <sz val="11"/>
        <color rgb="FF000000"/>
        <rFont val="Arial"/>
        <family val="2"/>
      </rPr>
      <t xml:space="preserve"> Northern Ireland 2008-2017 Rolling Average</t>
    </r>
  </si>
  <si>
    <r>
      <t>Table 27a: KSIs from collisions involving a motorcyclist aged 17-24, by road type:</t>
    </r>
    <r>
      <rPr>
        <sz val="11"/>
        <color rgb="FF000000"/>
        <rFont val="Arial"/>
        <family val="2"/>
      </rPr>
      <t xml:space="preserve"> Northern Ireland 2008-2017 Rolling Average</t>
    </r>
  </si>
  <si>
    <r>
      <t>KSIs from collisions involving a motorcyclist aged 17-24, by road type:</t>
    </r>
    <r>
      <rPr>
        <sz val="11"/>
        <color rgb="FF000000"/>
        <rFont val="Arial"/>
        <family val="2"/>
      </rPr>
      <t xml:space="preserve"> Northern Ireland 2008-2017 Rolling Average</t>
    </r>
  </si>
  <si>
    <r>
      <t>KSIs from collisions involving a motorcyclist aged 17-24, by road type:</t>
    </r>
    <r>
      <rPr>
        <sz val="11"/>
        <color rgb="FF000000"/>
        <rFont val="Arial"/>
        <family val="2"/>
      </rPr>
      <t xml:space="preserve"> Northern Ireland 2012-2016 Vs 2013-2017</t>
    </r>
  </si>
  <si>
    <r>
      <t>Table 28a: KSIs from collisions caused by a motorcyclist aged 17-24, by road type:</t>
    </r>
    <r>
      <rPr>
        <sz val="11"/>
        <color rgb="FF000000"/>
        <rFont val="Arial"/>
        <family val="2"/>
      </rPr>
      <t xml:space="preserve"> Northern Ireland 2008-2017 Rolling Average</t>
    </r>
  </si>
  <si>
    <r>
      <t>KSIs from collisions caused by a motorcyclist aged 17-24, by road type:</t>
    </r>
    <r>
      <rPr>
        <sz val="11"/>
        <color rgb="FF000000"/>
        <rFont val="Arial"/>
        <family val="2"/>
      </rPr>
      <t xml:space="preserve"> Northern Ireland 2008-2017 Rolling Average</t>
    </r>
  </si>
  <si>
    <r>
      <t xml:space="preserve">Table 31a: KSI collisions involving car drivers aged 17 to 24 who were responsible for the collision, where the principal causation factor was, 'Excessive speed having regard to conditions', </t>
    </r>
    <r>
      <rPr>
        <sz val="11"/>
        <color rgb="FF000000"/>
        <rFont val="Arial"/>
        <family val="2"/>
      </rPr>
      <t>Northern Ireland 2008-2017 Rolling Average</t>
    </r>
  </si>
  <si>
    <r>
      <t xml:space="preserve">Table 32a: KSI collisions involving motorcyclists aged 17 to 24 who were responsible for the collision, where the principal causation factor was, 'Excessive speed having regard to conditions', </t>
    </r>
    <r>
      <rPr>
        <sz val="11"/>
        <color rgb="FF000000"/>
        <rFont val="Arial"/>
        <family val="2"/>
      </rPr>
      <t>Northern Ireland 2008-2017 Rolling Average</t>
    </r>
  </si>
  <si>
    <r>
      <t>Table 33: Number of KSIs that occurred in darkness hours</t>
    </r>
    <r>
      <rPr>
        <sz val="11"/>
        <color rgb="FF000000"/>
        <rFont val="Arial"/>
        <family val="2"/>
      </rPr>
      <t xml:space="preserve"> – Northern Ireland (2008-2017)</t>
    </r>
  </si>
  <si>
    <r>
      <t>Table 33a: Number of KSIs that occurred in darkness hours</t>
    </r>
    <r>
      <rPr>
        <sz val="11"/>
        <color rgb="FF000000"/>
        <rFont val="Arial"/>
        <family val="2"/>
      </rPr>
      <t xml:space="preserve"> – Northern Ireland (2008-2016) Rolling Average</t>
    </r>
  </si>
  <si>
    <t>Themselves</t>
  </si>
  <si>
    <t>95% CI+/-</t>
  </si>
  <si>
    <t>Parents</t>
  </si>
  <si>
    <t>Friends</t>
  </si>
  <si>
    <t>Police</t>
  </si>
  <si>
    <t>Education</t>
  </si>
  <si>
    <t>Adverts</t>
  </si>
  <si>
    <t>None</t>
  </si>
  <si>
    <t>Awareness of the GDL Scheme by urban/rural location (with 95% Confidence Range), Continuous Household Survey 2017/18</t>
  </si>
  <si>
    <t>Awareness of the GDL Scheme by gender and driver status (with 95% Confidence Range), Continuous Household Survey 2017/18</t>
  </si>
  <si>
    <t>Awareness of Specific elements in the new GDL scheme, Continuous Household Survey 2017/18</t>
  </si>
  <si>
    <t>Awareness of Specific elements in the new GDL scheme, by gender Continuous Household Survey 2017/18</t>
  </si>
  <si>
    <t>Proportion of respondents that think newly qualified drivers will follow the new rules, by gender and age Continuous Household Survey 2017/18</t>
  </si>
  <si>
    <t>Table 40</t>
  </si>
  <si>
    <t>Who respondents think will influence newly qualified drivers to follow the new rules, by gender and age Continuous Household Survey 2017/18</t>
  </si>
  <si>
    <r>
      <t>Table 6a: Passenger KSIs aged 14-20 injured travelling in a car, by age of driver</t>
    </r>
    <r>
      <rPr>
        <sz val="11"/>
        <color rgb="FF000000"/>
        <rFont val="Arial"/>
        <family val="2"/>
      </rPr>
      <t xml:space="preserve"> </t>
    </r>
    <r>
      <rPr>
        <sz val="11"/>
        <color theme="1"/>
        <rFont val="Arial"/>
        <family val="2"/>
      </rPr>
      <t>Northern Ireland 2008-2017 Rolling Average</t>
    </r>
  </si>
  <si>
    <r>
      <t>Table 15b: Average Age for Category A Test Passes by Gender</t>
    </r>
    <r>
      <rPr>
        <sz val="11"/>
        <color rgb="FF000000"/>
        <rFont val="Arial"/>
        <family val="2"/>
      </rPr>
      <t xml:space="preserve"> – Northern Ireland (2012-2017) (Motorcycle)</t>
    </r>
  </si>
  <si>
    <r>
      <t>Table 15a: Average Age for Category B Test Passes by Gender</t>
    </r>
    <r>
      <rPr>
        <sz val="11"/>
        <color rgb="FF000000"/>
        <rFont val="Arial"/>
        <family val="2"/>
      </rPr>
      <t xml:space="preserve"> – Northern Ireland (2012-2017) (car)</t>
    </r>
  </si>
  <si>
    <r>
      <t>Table 1: Proportion of drivers deemed responsible for KSI collisions by age group and the proportion of licences held</t>
    </r>
    <r>
      <rPr>
        <sz val="11"/>
        <color theme="1"/>
        <rFont val="Arial"/>
        <family val="2"/>
      </rPr>
      <t>, Northern Ireland 2012-2016 vs 2013-2017</t>
    </r>
  </si>
  <si>
    <t>Source: Police Service of Northern Ireland (PSNI) Road Traffic Casualty Statistics, Driver and Vehicle Agency Statistics</t>
  </si>
  <si>
    <t>Proportion of drivers deemed responsible for KSI collisions by age group and the proportion of licences held, Northern Ireland 2012-2016 vs 2013-2017</t>
  </si>
  <si>
    <t>Number of KSIs resulting from collisions involving car drivers aged 17 to 24, Northern Ireland 2008-2017</t>
  </si>
  <si>
    <t>Number of KSIs resulting from collisions involving car drivers aged 17 to 24 who were responsible for the collision, Northern Ireland 2008-2017</t>
  </si>
  <si>
    <t>Age of Passenger KSIs that were travelling in a car with a driver aged 17-24, Northern Ireland 2008-2017</t>
  </si>
  <si>
    <t>Passenger KSIs aged 14-20 travelling in a car with a driver aged 17-24, by location of collision: Northern Ireland 2008-2017</t>
  </si>
  <si>
    <t>Passenger KSIs aged 14-20 injured travelling in a car, by age of driver Northern Ireland 2008-2017</t>
  </si>
  <si>
    <t>Passenger KSIs aged 14-20 travelling in a car with a driver aged 17-24, by day of the week: Northern Ireland 2008-2017</t>
  </si>
  <si>
    <t>Number of KSIs resulting from collisions involving motorcyclists aged 17 to 24, Northern Ireland 2008-2017</t>
  </si>
  <si>
    <t>Number of KSIs resulting from collisions involving motorcyclists aged 17 to 24 who were responsible for the collision, Northern Ireland 2008-2017</t>
  </si>
  <si>
    <t>Number of KSIs that occurred on the motorway– Northern Ireland (2008-2017)</t>
  </si>
  <si>
    <t>KSIs by road type, Northern Ireland 2008-2017</t>
  </si>
  <si>
    <t>KSIs from collisions involving a car driver aged 17-24, by road type: Northern Ireland 2008-2017</t>
  </si>
  <si>
    <t>KSIs from collisions caused by a car driver aged 17-24, by road type: Northern Ireland 2008-2017</t>
  </si>
  <si>
    <t>KSIs from collisions involving a motorcyclist aged 17-24, by road type: Northern Ireland 2008-2017</t>
  </si>
  <si>
    <t>KSIs from collisions caused by a motorcyclist aged 17-24, by road type: Northern Ireland 2008-2017</t>
  </si>
  <si>
    <t>KSI collisions involving car drivers aged 17 to 24 who were responsible for the collision, where the principal causation factor was, 'Excessive speed having regard to conditions', Northern Ireland 2008-2017</t>
  </si>
  <si>
    <t>KSI collisions involving motorcyclists aged 17 to 24 who were responsible for the collision, where the principal causation factor was, 'Excessive speed having regard to conditions', Northern Ireland 2008-2017</t>
  </si>
  <si>
    <t>Number of KSIs that occurred in darkness hours, – Northern Ireland (2008-2017)</t>
  </si>
  <si>
    <r>
      <t>Table 4a: Age of Passenger KSIs that were travelling in a car with a driver aged 17-24</t>
    </r>
    <r>
      <rPr>
        <sz val="11"/>
        <color rgb="FF000000"/>
        <rFont val="Arial"/>
        <family val="2"/>
      </rPr>
      <t>, Northern Ireland 2008-2017 Rolling Average</t>
    </r>
  </si>
  <si>
    <r>
      <t>Table 8: Passenger KSIs aged 14-20 travelling in a car with a driver aged 17-24, by time of the day:</t>
    </r>
    <r>
      <rPr>
        <sz val="11"/>
        <color rgb="FF000000"/>
        <rFont val="Arial"/>
        <family val="2"/>
      </rPr>
      <t xml:space="preserve"> Northern Ireland 2012-2016 vs 2013-2017</t>
    </r>
  </si>
  <si>
    <t>Passenger KSIs aged 14-20 travelling in a car with a driver aged 17-24, by time of the day: Northern Ireland 2012-2016 vs 2013-2017</t>
  </si>
  <si>
    <t>Motorcyclist KSIs by age and responsibility, Northern Ireland 2012-2017</t>
  </si>
  <si>
    <r>
      <t>Table 12: Driver and Motorcyclist KSIs by license type.</t>
    </r>
    <r>
      <rPr>
        <sz val="11"/>
        <color rgb="FF000000"/>
        <rFont val="Arial"/>
        <family val="2"/>
      </rPr>
      <t xml:space="preserve"> Northern Ireland 2012-2016 vs 2013-2017</t>
    </r>
  </si>
  <si>
    <t>Driver and Motorcyclist KSIs by license type. Northern Ireland 2012-2016 vs 2013-2017</t>
  </si>
  <si>
    <r>
      <t>Table 13: Driver and Motorcyclist KSIs, responsible for their injuries, by license type.</t>
    </r>
    <r>
      <rPr>
        <sz val="11"/>
        <color rgb="FF000000"/>
        <rFont val="Arial"/>
        <family val="2"/>
      </rPr>
      <t xml:space="preserve"> Northern Ireland 2012-2016 vs 2013-2017</t>
    </r>
  </si>
  <si>
    <t>Driver and Motorcyclist KSIs, responsible for their injuries, by license type. Northern Ireland 2012-2016 vs 2013-2017</t>
  </si>
  <si>
    <t>KSIs resulting from collisions involving Learner and Restricted drivers and motorcyclists responsible for the collision, Northern Ireland 2012-2017</t>
  </si>
  <si>
    <t>Average Age for Category B Test Passes by Gender – Northern Ireland (2012-2017)(Car)</t>
  </si>
  <si>
    <t>Average Age for Category A Test Passes by Gender – Northern Ireland (2012-2017)(Motorcycle)</t>
  </si>
  <si>
    <t>Average Attempt Number for Category B Test Passes by Age and Gender – Northern Ireland (2012-2017)(Car)</t>
  </si>
  <si>
    <t>Average Attempt Number for Category A Test Passes by Age and Gender – Northern Ireland (2012-2017) (Motorcycle)</t>
  </si>
  <si>
    <t>Pass Rates for First Category B Test by Age and Gender – NI (2012-2017) (Car)</t>
  </si>
  <si>
    <t>Pass Rates for First Category A Test by Age and Gender – NI (2012-2017) (Motorcycle)</t>
  </si>
  <si>
    <t>Overall Pass Rates for Category B Test by Age and Gender – NI (2012-2017)(Car)</t>
  </si>
  <si>
    <t>Overall Pass Rates for Category A Test by Age and Gender – NI (2012-2017)(Motorcycle)</t>
  </si>
  <si>
    <t>Duration between issue of provisional driving licence and date of category B practical driving test pass, by age and gender – NI (2012-2017)</t>
  </si>
  <si>
    <t>Driving faults by fault group and gender, Northern Ireland 2015-2017 (Car)</t>
  </si>
  <si>
    <t>Driving faults by fault group and gender, Northern Ireland 2015-2017 (Motorcycle)</t>
  </si>
  <si>
    <t>Serious faults by fault group and gender, Northern Ireland 2016-2017 (Car)</t>
  </si>
  <si>
    <t>Serious faults by fault group and gender, Northern Ireland 2016-2017 (Motorcycle)</t>
  </si>
  <si>
    <t>Dangerous faults by fault group and gender, Northern Ireland 2016-2017 (Car)</t>
  </si>
  <si>
    <t>Dangerous faults by fault group and gender, Northern Ireland 2016-2017 (Motorcycle)</t>
  </si>
  <si>
    <r>
      <t>Table 29: Principal causation of KSI collisions involving car drivers aged 17 to 24 who were responsible for the collision,</t>
    </r>
    <r>
      <rPr>
        <sz val="11"/>
        <color rgb="FF000000"/>
        <rFont val="Arial"/>
        <family val="2"/>
      </rPr>
      <t xml:space="preserve"> </t>
    </r>
    <r>
      <rPr>
        <sz val="11"/>
        <color theme="1"/>
        <rFont val="Arial"/>
        <family val="2"/>
      </rPr>
      <t>Northern Ireland 2012-2016 vs 2013-2017</t>
    </r>
  </si>
  <si>
    <r>
      <t>Table 30: Principal causation of KSI collisions involving motorcyclists aged 17 to 24 who were responsible for the collision,</t>
    </r>
    <r>
      <rPr>
        <sz val="11"/>
        <color rgb="FF000000"/>
        <rFont val="Arial"/>
        <family val="2"/>
      </rPr>
      <t xml:space="preserve"> </t>
    </r>
    <r>
      <rPr>
        <sz val="11"/>
        <color theme="1"/>
        <rFont val="Arial"/>
        <family val="2"/>
      </rPr>
      <t>Northern Ireland 2012-2016 vs 2013-2017</t>
    </r>
  </si>
  <si>
    <t>Note: ‘Other’ includes: No license; Foreign EU; Foreign Non-EU; PSV. Total excludes drivers and motorcyclists with missing licence details.</t>
  </si>
  <si>
    <t>Note: ‘Other’ includes: No license; Foreign EU; Foreign Non-EU; PSV. Total excludes drivers and motorcyclists with missing licence details</t>
  </si>
  <si>
    <r>
      <t>5.  The analysis above excluded a very small number of candidates who were under 17 or did not have a valid DOB</t>
    </r>
    <r>
      <rPr>
        <sz val="10"/>
        <color rgb="FF000000"/>
        <rFont val="Arial"/>
        <family val="2"/>
      </rPr>
      <t>.</t>
    </r>
  </si>
  <si>
    <t>Source: Driver and Vehicle Agency Statistics</t>
  </si>
  <si>
    <t>Source: Continuous Household Survey 2017/18</t>
  </si>
  <si>
    <r>
      <t xml:space="preserve">Table 35: Awareness of the GDL Scheme by gender and driver status (with 95% Confidence Range), </t>
    </r>
    <r>
      <rPr>
        <sz val="11"/>
        <color theme="1"/>
        <rFont val="Arial"/>
        <family val="2"/>
      </rPr>
      <t>Northern Ireland 2017/18</t>
    </r>
  </si>
  <si>
    <r>
      <t xml:space="preserve">Table 36: Awareness of the GDL Scheme by urban/rural location (with 95% Confidence Range), </t>
    </r>
    <r>
      <rPr>
        <sz val="11"/>
        <color rgb="FF000000"/>
        <rFont val="Arial"/>
        <family val="2"/>
      </rPr>
      <t>Northern Ireland 2017/18</t>
    </r>
  </si>
  <si>
    <r>
      <t>Table 37: Awareness of Specific elements in the new GDL scheme,</t>
    </r>
    <r>
      <rPr>
        <sz val="11"/>
        <color theme="1"/>
        <rFont val="Arial"/>
        <family val="2"/>
      </rPr>
      <t xml:space="preserve"> Northern Ireland 2017/18</t>
    </r>
  </si>
  <si>
    <r>
      <t xml:space="preserve">Table 38: Awareness of Specific elements in the new GDL scheme, by gender </t>
    </r>
    <r>
      <rPr>
        <sz val="11"/>
        <color theme="1"/>
        <rFont val="Arial"/>
        <family val="2"/>
      </rPr>
      <t>Northern Ireland 2017/18</t>
    </r>
  </si>
  <si>
    <r>
      <t xml:space="preserve">Table 39: Proportion of respondents that think newly qualified drivers will follow the new rules, by gender and age </t>
    </r>
    <r>
      <rPr>
        <sz val="11"/>
        <color theme="1"/>
        <rFont val="Arial"/>
        <family val="2"/>
      </rPr>
      <t>Northern Ireland 2017/18</t>
    </r>
  </si>
  <si>
    <r>
      <t xml:space="preserve">Table 40: Who respondents think will influence newly qualified drivers to follow the new rules, by gender and age </t>
    </r>
    <r>
      <rPr>
        <sz val="11"/>
        <color theme="1"/>
        <rFont val="Arial"/>
        <family val="2"/>
      </rPr>
      <t>Northern Ireland 2017/18</t>
    </r>
  </si>
  <si>
    <r>
      <t>4.  The analysis above excluded a very small number of candidates who were under 17 or did not have a valid DOB</t>
    </r>
    <r>
      <rPr>
        <sz val="10"/>
        <color rgb="FF000000"/>
        <rFont val="Arial"/>
        <family val="2"/>
      </rPr>
      <t>.</t>
    </r>
  </si>
  <si>
    <r>
      <t>2.  The tables below do not include candidates who have exchanged a driving licence from another jurisdiction prior to passing a test in NI as no information is known on the duration the original licence was held.</t>
    </r>
    <r>
      <rPr>
        <b/>
        <sz val="8"/>
        <color rgb="FF000000"/>
        <rFont val="Arial"/>
        <family val="2"/>
      </rPr>
      <t xml:space="preserve"> </t>
    </r>
  </si>
  <si>
    <r>
      <t xml:space="preserve">Table 19 cannot be produced for motorcycles.  Table 19 measures the length of time from </t>
    </r>
    <r>
      <rPr>
        <i/>
        <sz val="11"/>
        <rFont val="Calibri"/>
        <family val="2"/>
        <scheme val="minor"/>
      </rPr>
      <t>Provisional License Commencement</t>
    </r>
    <r>
      <rPr>
        <sz val="11"/>
        <rFont val="Calibri"/>
        <family val="2"/>
        <scheme val="minor"/>
      </rPr>
      <t xml:space="preserve"> to </t>
    </r>
    <r>
      <rPr>
        <i/>
        <sz val="11"/>
        <rFont val="Calibri"/>
        <family val="2"/>
        <scheme val="minor"/>
      </rPr>
      <t>Test Pass</t>
    </r>
    <r>
      <rPr>
        <sz val="11"/>
        <rFont val="Calibri"/>
        <family val="2"/>
        <scheme val="minor"/>
      </rPr>
      <t xml:space="preserve">, where the provisional date is a proxy for “when-they-started-learning-to-drive”.  This worked for car tests, as in most cases a candidate will learn to drive a car as soon as their Provisional License allows.  But for motorcyclists, there is no equivalent date on the database: as a candidate will often learn to ride a motorcycle </t>
    </r>
    <r>
      <rPr>
        <i/>
        <sz val="11"/>
        <rFont val="Calibri"/>
        <family val="2"/>
        <scheme val="minor"/>
      </rPr>
      <t>after</t>
    </r>
    <r>
      <rPr>
        <sz val="11"/>
        <rFont val="Calibri"/>
        <family val="2"/>
        <scheme val="minor"/>
      </rPr>
      <t xml:space="preserve"> they’ve passed their car test, we don’t have an equivalent date to indicate when they might have started learning to ride.  Table 15 supports this, showing the average age for motorcycle test passes is roughly 10 years older than for car tests.  </t>
    </r>
  </si>
  <si>
    <t>KSIs by road type, Northern Ireland 2012-2016 vs 2013-2017</t>
  </si>
  <si>
    <r>
      <t>KSIs from collisions involving a car driver aged 17-24, by road type:</t>
    </r>
    <r>
      <rPr>
        <sz val="11"/>
        <color rgb="FF000000"/>
        <rFont val="Arial"/>
        <family val="2"/>
      </rPr>
      <t xml:space="preserve"> 2012-2016 vs 2013-2017</t>
    </r>
  </si>
  <si>
    <r>
      <t>KSIs from collisions caused by a motorcyclist aged 17-24, by road type:</t>
    </r>
    <r>
      <rPr>
        <sz val="11"/>
        <color rgb="FF000000"/>
        <rFont val="Arial"/>
        <family val="2"/>
      </rPr>
      <t xml:space="preserve"> Northern Ireland 2012-2016 vs 2013-2017</t>
    </r>
  </si>
  <si>
    <t>The figures do not include those who were dealt with by means of discretionary disposal or referral for prosecution. 'Unk' is unknown.</t>
  </si>
  <si>
    <r>
      <t xml:space="preserve">Table 34a: Number of fixed penalty notices issued for the offence 'No R plates displayed': – </t>
    </r>
    <r>
      <rPr>
        <sz val="11"/>
        <color theme="1"/>
        <rFont val="Arial"/>
        <family val="2"/>
      </rPr>
      <t>Northern Ireland (2008-2017) Rolling average</t>
    </r>
  </si>
  <si>
    <t>Who will Influence?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</si>
</sst>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b/>
      <sz val="11"/>
      <color rgb="FF000000"/>
      <name val="Arial"/>
      <family val="2"/>
    </font>
    <font>
      <sz val="11"/>
      <color rgb="FF000000"/>
      <name val="Arial"/>
      <family val="2"/>
    </font>
    <font>
      <sz val="9"/>
      <color theme="1"/>
      <name val="Arial"/>
      <family val="2"/>
    </font>
    <font>
      <u/>
      <sz val="11"/>
      <color theme="10"/>
      <name val="Calibri"/>
      <family val="2"/>
      <scheme val="minor"/>
    </font>
    <font>
      <b/>
      <sz val="11"/>
      <name val="Calibri"/>
      <family val="2"/>
      <scheme val="minor"/>
    </font>
    <font>
      <sz val="11"/>
      <color rgb="FFFFFFFF"/>
      <name val="Arial"/>
      <family val="2"/>
    </font>
    <font>
      <sz val="8"/>
      <color theme="1"/>
      <name val="Arial"/>
      <family val="2"/>
    </font>
    <font>
      <b/>
      <u/>
      <sz val="16"/>
      <color theme="1"/>
      <name val="Calibri"/>
      <family val="2"/>
      <scheme val="minor"/>
    </font>
    <font>
      <b/>
      <sz val="11"/>
      <color rgb="FF000000"/>
      <name val="Calibri"/>
      <family val="2"/>
      <scheme val="minor"/>
    </font>
    <font>
      <sz val="11"/>
      <color rgb="FF000000"/>
      <name val="Calibri"/>
      <family val="2"/>
      <scheme val="minor"/>
    </font>
    <font>
      <sz val="9"/>
      <color rgb="FF000000"/>
      <name val="Arial"/>
      <family val="2"/>
    </font>
    <font>
      <b/>
      <u/>
      <sz val="20"/>
      <color theme="1"/>
      <name val="Calibri"/>
      <family val="2"/>
      <scheme val="minor"/>
    </font>
    <font>
      <sz val="11"/>
      <color theme="1"/>
      <name val="Calibri"/>
      <family val="2"/>
      <scheme val="minor"/>
    </font>
    <font>
      <sz val="11"/>
      <name val="Arial"/>
      <family val="2"/>
    </font>
    <font>
      <vertAlign val="superscript"/>
      <sz val="11"/>
      <name val="Arial"/>
      <family val="2"/>
    </font>
    <font>
      <sz val="11"/>
      <color theme="0"/>
      <name val="Calibri"/>
      <family val="2"/>
      <scheme val="minor"/>
    </font>
    <font>
      <b/>
      <sz val="11"/>
      <color theme="0"/>
      <name val="Arial"/>
      <family val="2"/>
    </font>
    <font>
      <sz val="11"/>
      <color theme="0"/>
      <name val="Arial"/>
      <family val="2"/>
    </font>
    <font>
      <sz val="10"/>
      <name val="Arial"/>
      <family val="2"/>
    </font>
    <font>
      <b/>
      <sz val="9"/>
      <color indexed="8"/>
      <name val="Arial"/>
      <family val="2"/>
    </font>
    <font>
      <sz val="11"/>
      <name val="Calibri"/>
      <family val="2"/>
      <scheme val="minor"/>
    </font>
    <font>
      <i/>
      <sz val="11"/>
      <name val="Calibri"/>
      <family val="2"/>
      <scheme val="minor"/>
    </font>
    <font>
      <sz val="11"/>
      <name val="Symbol"/>
      <family val="1"/>
      <charset val="2"/>
    </font>
    <font>
      <b/>
      <sz val="11"/>
      <name val="Arial"/>
      <family val="2"/>
    </font>
    <font>
      <sz val="8"/>
      <color rgb="FF000000"/>
      <name val="Arial"/>
      <family val="2"/>
    </font>
    <font>
      <sz val="10"/>
      <color rgb="FF000000"/>
      <name val="Arial"/>
      <family val="2"/>
    </font>
    <font>
      <b/>
      <sz val="8"/>
      <color rgb="FF000000"/>
      <name val="Arial"/>
      <family val="2"/>
    </font>
  </fonts>
  <fills count="18">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BFBFBF"/>
        <bgColor indexed="64"/>
      </patternFill>
    </fill>
    <fill>
      <patternFill patternType="solid">
        <fgColor rgb="FFF2F2F2"/>
        <bgColor indexed="64"/>
      </patternFill>
    </fill>
    <fill>
      <patternFill patternType="solid">
        <fgColor rgb="FF632523"/>
        <bgColor indexed="64"/>
      </patternFill>
    </fill>
    <fill>
      <patternFill patternType="solid">
        <fgColor rgb="FF963634"/>
        <bgColor indexed="64"/>
      </patternFill>
    </fill>
    <fill>
      <patternFill patternType="solid">
        <fgColor rgb="FFE6B8B7"/>
        <bgColor indexed="64"/>
      </patternFill>
    </fill>
    <fill>
      <patternFill patternType="solid">
        <fgColor rgb="FFDA9694"/>
        <bgColor indexed="64"/>
      </patternFill>
    </fill>
    <fill>
      <patternFill patternType="solid">
        <fgColor rgb="FFF2DCDB"/>
        <bgColor indexed="64"/>
      </patternFill>
    </fill>
    <fill>
      <patternFill patternType="solid">
        <fgColor rgb="FFD0CECE"/>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bgColor indexed="64"/>
      </patternFill>
    </fill>
    <fill>
      <patternFill patternType="solid">
        <fgColor theme="0"/>
        <bgColor indexed="64"/>
      </patternFill>
    </fill>
    <fill>
      <patternFill patternType="solid">
        <fgColor theme="2" tint="-9.9978637043366805E-2"/>
        <bgColor indexed="64"/>
      </patternFill>
    </fill>
  </fills>
  <borders count="51">
    <border>
      <left/>
      <right/>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rgb="FF000000"/>
      </top>
      <bottom/>
      <diagonal/>
    </border>
    <border>
      <left style="medium">
        <color indexed="64"/>
      </left>
      <right/>
      <top style="medium">
        <color indexed="64"/>
      </top>
      <bottom/>
      <diagonal/>
    </border>
    <border>
      <left style="medium">
        <color indexed="64"/>
      </left>
      <right/>
      <top/>
      <bottom style="medium">
        <color rgb="FF000000"/>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style="medium">
        <color rgb="FF000000"/>
      </bottom>
      <diagonal/>
    </border>
    <border>
      <left style="medium">
        <color rgb="FF000000"/>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right style="medium">
        <color rgb="FF000000"/>
      </right>
      <top style="medium">
        <color indexed="64"/>
      </top>
      <bottom/>
      <diagonal/>
    </border>
    <border>
      <left style="medium">
        <color indexed="64"/>
      </left>
      <right style="medium">
        <color indexed="64"/>
      </right>
      <top/>
      <bottom/>
      <diagonal/>
    </border>
    <border>
      <left style="medium">
        <color rgb="FF000000"/>
      </left>
      <right/>
      <top style="medium">
        <color indexed="64"/>
      </top>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rgb="FF000000"/>
      </bottom>
      <diagonal/>
    </border>
    <border>
      <left style="thin">
        <color indexed="64"/>
      </left>
      <right/>
      <top style="medium">
        <color indexed="64"/>
      </top>
      <bottom/>
      <diagonal/>
    </border>
  </borders>
  <cellStyleXfs count="4">
    <xf numFmtId="0" fontId="0" fillId="0" borderId="0"/>
    <xf numFmtId="0" fontId="7" fillId="0" borderId="0" applyNumberFormat="0" applyFill="0" applyBorder="0" applyAlignment="0" applyProtection="0"/>
    <xf numFmtId="9" fontId="16" fillId="0" borderId="0" applyFont="0" applyFill="0" applyBorder="0" applyAlignment="0" applyProtection="0"/>
    <xf numFmtId="0" fontId="22" fillId="0" borderId="0"/>
  </cellStyleXfs>
  <cellXfs count="457">
    <xf numFmtId="0" fontId="0" fillId="0" borderId="0" xfId="0"/>
    <xf numFmtId="0" fontId="2" fillId="0" borderId="0" xfId="0" applyFont="1"/>
    <xf numFmtId="0" fontId="5" fillId="0" borderId="0" xfId="0" applyFont="1" applyAlignment="1">
      <alignment horizontal="center" vertical="center"/>
    </xf>
    <xf numFmtId="9" fontId="5" fillId="3" borderId="0" xfId="0" applyNumberFormat="1" applyFont="1" applyFill="1" applyAlignment="1">
      <alignment horizontal="center" vertical="center"/>
    </xf>
    <xf numFmtId="9" fontId="5" fillId="0" borderId="0" xfId="0" applyNumberFormat="1" applyFont="1" applyAlignment="1">
      <alignment horizontal="center" vertical="center"/>
    </xf>
    <xf numFmtId="0" fontId="5" fillId="2" borderId="0" xfId="0" applyFont="1" applyFill="1" applyAlignment="1">
      <alignment horizontal="center" vertical="center"/>
    </xf>
    <xf numFmtId="9" fontId="5" fillId="2" borderId="0" xfId="0" applyNumberFormat="1" applyFont="1" applyFill="1" applyAlignment="1">
      <alignment horizontal="center" vertical="center"/>
    </xf>
    <xf numFmtId="0" fontId="5" fillId="0" borderId="5" xfId="0" applyFont="1" applyBorder="1" applyAlignment="1">
      <alignment horizontal="center" vertical="center"/>
    </xf>
    <xf numFmtId="0" fontId="6" fillId="0" borderId="0" xfId="0" applyFont="1" applyAlignment="1">
      <alignment vertical="center"/>
    </xf>
    <xf numFmtId="0" fontId="7" fillId="0" borderId="0" xfId="1"/>
    <xf numFmtId="0" fontId="6" fillId="0" borderId="0" xfId="0" applyFont="1"/>
    <xf numFmtId="0" fontId="4" fillId="0" borderId="0" xfId="0" applyFont="1"/>
    <xf numFmtId="0" fontId="5" fillId="4" borderId="3"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3" borderId="0" xfId="0" applyFont="1" applyFill="1" applyAlignment="1">
      <alignment vertical="center"/>
    </xf>
    <xf numFmtId="0" fontId="5" fillId="3" borderId="0" xfId="0" applyFont="1" applyFill="1" applyAlignment="1">
      <alignment horizontal="center" vertical="center"/>
    </xf>
    <xf numFmtId="0" fontId="5" fillId="2" borderId="0" xfId="0" applyFont="1" applyFill="1" applyAlignment="1">
      <alignment vertical="center"/>
    </xf>
    <xf numFmtId="0" fontId="4" fillId="2" borderId="1" xfId="0" applyFont="1" applyFill="1" applyBorder="1" applyAlignment="1">
      <alignment horizontal="center" vertical="center"/>
    </xf>
    <xf numFmtId="9" fontId="4" fillId="2" borderId="1" xfId="0" applyNumberFormat="1" applyFont="1" applyFill="1" applyBorder="1" applyAlignment="1">
      <alignment horizontal="center" vertical="center"/>
    </xf>
    <xf numFmtId="0" fontId="1" fillId="0" borderId="0" xfId="0" applyFont="1"/>
    <xf numFmtId="0" fontId="8" fillId="0" borderId="0" xfId="1" applyFont="1"/>
    <xf numFmtId="0" fontId="5" fillId="4" borderId="0" xfId="0" applyFont="1" applyFill="1" applyAlignment="1">
      <alignment horizontal="center" vertical="center"/>
    </xf>
    <xf numFmtId="0" fontId="4" fillId="2" borderId="1" xfId="0" applyFont="1" applyFill="1" applyBorder="1" applyAlignment="1">
      <alignment vertical="center"/>
    </xf>
    <xf numFmtId="0" fontId="4" fillId="4" borderId="3" xfId="0" applyFont="1" applyFill="1" applyBorder="1" applyAlignment="1">
      <alignment horizontal="center" vertical="center"/>
    </xf>
    <xf numFmtId="0" fontId="4" fillId="4" borderId="3" xfId="0" applyFont="1" applyFill="1" applyBorder="1" applyAlignment="1">
      <alignment horizontal="center" vertical="center" wrapText="1"/>
    </xf>
    <xf numFmtId="0" fontId="5" fillId="0" borderId="9" xfId="0" applyFont="1" applyBorder="1" applyAlignment="1">
      <alignment vertical="center"/>
    </xf>
    <xf numFmtId="0" fontId="5" fillId="0" borderId="11" xfId="0" applyFont="1" applyBorder="1" applyAlignment="1">
      <alignment vertical="center" wrapText="1"/>
    </xf>
    <xf numFmtId="0" fontId="9" fillId="6" borderId="12" xfId="0" applyFont="1" applyFill="1" applyBorder="1" applyAlignment="1">
      <alignment horizontal="center" vertical="center"/>
    </xf>
    <xf numFmtId="0" fontId="9" fillId="7" borderId="12" xfId="0" applyFont="1" applyFill="1" applyBorder="1" applyAlignment="1">
      <alignment horizontal="center" vertical="center"/>
    </xf>
    <xf numFmtId="0" fontId="5" fillId="8" borderId="12" xfId="0" applyFont="1" applyFill="1" applyBorder="1" applyAlignment="1">
      <alignment horizontal="center" vertical="center"/>
    </xf>
    <xf numFmtId="0" fontId="5" fillId="9" borderId="12" xfId="0" applyFont="1" applyFill="1" applyBorder="1" applyAlignment="1">
      <alignment horizontal="center" vertical="center"/>
    </xf>
    <xf numFmtId="0" fontId="5" fillId="10" borderId="12" xfId="0" applyFont="1" applyFill="1" applyBorder="1" applyAlignment="1">
      <alignment horizontal="center" vertical="center"/>
    </xf>
    <xf numFmtId="0" fontId="5" fillId="3" borderId="12" xfId="0" applyFont="1" applyFill="1" applyBorder="1" applyAlignment="1">
      <alignment horizontal="center" vertical="center"/>
    </xf>
    <xf numFmtId="0" fontId="4" fillId="0" borderId="11" xfId="0" applyFont="1" applyBorder="1" applyAlignment="1">
      <alignment vertical="center" wrapText="1"/>
    </xf>
    <xf numFmtId="0" fontId="4" fillId="0" borderId="12" xfId="0" applyFont="1" applyBorder="1" applyAlignment="1">
      <alignment horizontal="center" vertical="center"/>
    </xf>
    <xf numFmtId="0" fontId="5" fillId="10" borderId="13" xfId="0" applyFont="1" applyFill="1" applyBorder="1" applyAlignment="1">
      <alignment horizontal="center" vertical="center"/>
    </xf>
    <xf numFmtId="0" fontId="0" fillId="0" borderId="13" xfId="0" applyBorder="1"/>
    <xf numFmtId="0" fontId="5" fillId="8" borderId="13" xfId="0" applyFont="1" applyFill="1" applyBorder="1" applyAlignment="1">
      <alignment horizontal="center" vertical="center"/>
    </xf>
    <xf numFmtId="0" fontId="5" fillId="9" borderId="13" xfId="0" applyFont="1" applyFill="1" applyBorder="1" applyAlignment="1">
      <alignment horizontal="center" vertical="center"/>
    </xf>
    <xf numFmtId="0" fontId="9" fillId="7" borderId="13" xfId="0" applyFont="1" applyFill="1" applyBorder="1" applyAlignment="1">
      <alignment horizontal="center" vertical="center"/>
    </xf>
    <xf numFmtId="0" fontId="9" fillId="6" borderId="13" xfId="0" applyFont="1" applyFill="1" applyBorder="1" applyAlignment="1">
      <alignment horizontal="center" vertical="center"/>
    </xf>
    <xf numFmtId="0" fontId="4" fillId="4" borderId="1" xfId="0" applyFont="1" applyFill="1" applyBorder="1" applyAlignment="1">
      <alignment horizontal="center" vertical="center" wrapText="1"/>
    </xf>
    <xf numFmtId="0" fontId="5" fillId="0" borderId="0" xfId="0" applyFont="1" applyAlignment="1">
      <alignment vertical="center"/>
    </xf>
    <xf numFmtId="0" fontId="4" fillId="5" borderId="1" xfId="0" applyFont="1" applyFill="1" applyBorder="1" applyAlignment="1">
      <alignment horizontal="center" vertical="center" wrapText="1"/>
    </xf>
    <xf numFmtId="0" fontId="4" fillId="4" borderId="3" xfId="0" applyFont="1" applyFill="1" applyBorder="1" applyAlignment="1">
      <alignment horizontal="right" vertical="center"/>
    </xf>
    <xf numFmtId="0" fontId="4" fillId="4" borderId="2" xfId="0" applyFont="1" applyFill="1" applyBorder="1" applyAlignment="1">
      <alignment vertical="center" wrapText="1"/>
    </xf>
    <xf numFmtId="0" fontId="4" fillId="4" borderId="5" xfId="0" applyFont="1" applyFill="1" applyBorder="1" applyAlignment="1">
      <alignment horizontal="right" vertical="center"/>
    </xf>
    <xf numFmtId="0" fontId="4" fillId="4" borderId="5" xfId="0" applyFont="1" applyFill="1" applyBorder="1" applyAlignment="1">
      <alignment horizontal="center" vertical="center"/>
    </xf>
    <xf numFmtId="0" fontId="10" fillId="0" borderId="0" xfId="0" applyFont="1"/>
    <xf numFmtId="0" fontId="11" fillId="0" borderId="0" xfId="0" applyFont="1"/>
    <xf numFmtId="0" fontId="4" fillId="4" borderId="1" xfId="0" applyFont="1" applyFill="1" applyBorder="1" applyAlignment="1">
      <alignment vertical="center"/>
    </xf>
    <xf numFmtId="0" fontId="4" fillId="4" borderId="1" xfId="0" applyFont="1" applyFill="1" applyBorder="1" applyAlignment="1">
      <alignment horizontal="center" vertical="center"/>
    </xf>
    <xf numFmtId="0" fontId="4" fillId="2" borderId="3" xfId="0" applyFont="1" applyFill="1" applyBorder="1" applyAlignment="1">
      <alignment horizontal="center" vertical="center"/>
    </xf>
    <xf numFmtId="164" fontId="5" fillId="3" borderId="0" xfId="0" applyNumberFormat="1" applyFont="1" applyFill="1" applyAlignment="1">
      <alignment horizontal="center" vertical="center"/>
    </xf>
    <xf numFmtId="164" fontId="5" fillId="2" borderId="0" xfId="0" applyNumberFormat="1" applyFont="1" applyFill="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14" fillId="0" borderId="0" xfId="0" applyFont="1"/>
    <xf numFmtId="0" fontId="15" fillId="0" borderId="0" xfId="0" applyFont="1"/>
    <xf numFmtId="0" fontId="10" fillId="0" borderId="0" xfId="0" applyFont="1" applyAlignment="1">
      <alignment vertical="center"/>
    </xf>
    <xf numFmtId="0" fontId="4" fillId="2" borderId="1" xfId="0" applyFont="1" applyFill="1" applyBorder="1" applyAlignment="1">
      <alignment horizontal="center" vertical="center" wrapText="1"/>
    </xf>
    <xf numFmtId="0" fontId="4" fillId="0" borderId="0" xfId="0" applyFont="1" applyAlignment="1">
      <alignment vertical="center"/>
    </xf>
    <xf numFmtId="0" fontId="5" fillId="2" borderId="3" xfId="0" applyFont="1" applyFill="1" applyBorder="1" applyAlignment="1">
      <alignment horizontal="center" vertical="center" wrapText="1"/>
    </xf>
    <xf numFmtId="9" fontId="4" fillId="2" borderId="1" xfId="0" applyNumberFormat="1" applyFont="1" applyFill="1" applyBorder="1" applyAlignment="1">
      <alignment horizontal="center" vertical="center" wrapText="1"/>
    </xf>
    <xf numFmtId="0" fontId="4" fillId="2" borderId="12"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0" xfId="0" applyFont="1" applyFill="1" applyBorder="1" applyAlignment="1">
      <alignment horizontal="center" vertical="center"/>
    </xf>
    <xf numFmtId="0" fontId="4" fillId="2" borderId="9" xfId="0" applyFont="1" applyFill="1" applyBorder="1" applyAlignment="1">
      <alignment vertical="center"/>
    </xf>
    <xf numFmtId="0" fontId="0" fillId="0" borderId="0" xfId="0" applyFont="1"/>
    <xf numFmtId="0" fontId="5" fillId="0" borderId="0" xfId="0" applyFont="1" applyFill="1" applyBorder="1" applyAlignment="1">
      <alignment vertical="center" wrapText="1"/>
    </xf>
    <xf numFmtId="0" fontId="0" fillId="0" borderId="0" xfId="0" applyAlignment="1">
      <alignment horizontal="center" vertical="center"/>
    </xf>
    <xf numFmtId="0" fontId="4" fillId="4" borderId="2"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5" fillId="4" borderId="3" xfId="0" applyFont="1" applyFill="1" applyBorder="1" applyAlignment="1">
      <alignment horizontal="center" vertical="center"/>
    </xf>
    <xf numFmtId="0" fontId="5" fillId="4" borderId="0" xfId="0" applyFont="1" applyFill="1" applyAlignment="1">
      <alignment horizontal="center" vertical="center"/>
    </xf>
    <xf numFmtId="0" fontId="5" fillId="4" borderId="3" xfId="0" applyFont="1" applyFill="1" applyBorder="1" applyAlignment="1">
      <alignment horizontal="center" vertical="center"/>
    </xf>
    <xf numFmtId="0" fontId="4" fillId="2" borderId="1" xfId="0" applyFont="1" applyFill="1" applyBorder="1" applyAlignment="1">
      <alignment horizontal="center" vertical="center"/>
    </xf>
    <xf numFmtId="0" fontId="3" fillId="12" borderId="6" xfId="0" applyFont="1" applyFill="1" applyBorder="1" applyAlignment="1">
      <alignment horizontal="center" wrapText="1"/>
    </xf>
    <xf numFmtId="0" fontId="5" fillId="0" borderId="7" xfId="0" applyFont="1" applyBorder="1" applyAlignment="1">
      <alignment horizontal="center" vertical="center"/>
    </xf>
    <xf numFmtId="0" fontId="5" fillId="2" borderId="0" xfId="0" applyFont="1" applyFill="1" applyBorder="1" applyAlignment="1">
      <alignment horizontal="center" vertical="center"/>
    </xf>
    <xf numFmtId="9" fontId="5" fillId="2" borderId="0" xfId="0" applyNumberFormat="1" applyFont="1" applyFill="1" applyBorder="1" applyAlignment="1">
      <alignment horizontal="center" vertical="center"/>
    </xf>
    <xf numFmtId="0" fontId="5" fillId="0" borderId="0" xfId="0" applyFont="1" applyBorder="1" applyAlignment="1">
      <alignment horizontal="center" vertical="center"/>
    </xf>
    <xf numFmtId="0" fontId="17" fillId="13" borderId="4" xfId="0" applyFont="1" applyFill="1" applyBorder="1" applyAlignment="1">
      <alignment horizontal="center" vertical="top" wrapText="1"/>
    </xf>
    <xf numFmtId="0" fontId="17" fillId="12" borderId="0" xfId="0" applyFont="1" applyFill="1" applyBorder="1" applyAlignment="1">
      <alignment horizontal="center"/>
    </xf>
    <xf numFmtId="9" fontId="17" fillId="12" borderId="0" xfId="2" applyFont="1" applyFill="1" applyBorder="1" applyAlignment="1">
      <alignment horizontal="center"/>
    </xf>
    <xf numFmtId="0" fontId="17" fillId="0" borderId="0" xfId="0" applyFont="1" applyBorder="1" applyAlignment="1">
      <alignment horizontal="center"/>
    </xf>
    <xf numFmtId="9" fontId="17" fillId="0" borderId="0" xfId="2" applyFont="1" applyBorder="1" applyAlignment="1">
      <alignment horizontal="center"/>
    </xf>
    <xf numFmtId="0" fontId="17" fillId="14" borderId="30" xfId="0" applyFont="1" applyFill="1" applyBorder="1" applyAlignment="1">
      <alignment horizontal="center" wrapText="1"/>
    </xf>
    <xf numFmtId="1" fontId="17" fillId="14" borderId="30" xfId="0" applyNumberFormat="1" applyFont="1" applyFill="1" applyBorder="1" applyAlignment="1">
      <alignment horizontal="center" vertical="center"/>
    </xf>
    <xf numFmtId="1" fontId="17" fillId="14" borderId="30" xfId="0" applyNumberFormat="1" applyFont="1" applyFill="1" applyBorder="1" applyAlignment="1">
      <alignment horizontal="right" vertical="center" indent="3"/>
    </xf>
    <xf numFmtId="9" fontId="5" fillId="2" borderId="0" xfId="2" applyNumberFormat="1" applyFont="1" applyFill="1" applyAlignment="1">
      <alignment horizontal="center" vertical="center"/>
    </xf>
    <xf numFmtId="9" fontId="5" fillId="2" borderId="0" xfId="2" applyFont="1" applyFill="1" applyAlignment="1">
      <alignment horizontal="center" vertical="center"/>
    </xf>
    <xf numFmtId="9" fontId="5" fillId="3" borderId="0" xfId="2" applyFont="1" applyFill="1" applyAlignment="1">
      <alignment horizontal="center" vertical="center"/>
    </xf>
    <xf numFmtId="0" fontId="4" fillId="0" borderId="3" xfId="0" applyFont="1" applyFill="1" applyBorder="1" applyAlignment="1">
      <alignment horizontal="center" vertical="center" wrapText="1"/>
    </xf>
    <xf numFmtId="9" fontId="4" fillId="2" borderId="1" xfId="2" applyFont="1" applyFill="1" applyBorder="1" applyAlignment="1">
      <alignment horizontal="center" vertical="center"/>
    </xf>
    <xf numFmtId="0" fontId="4" fillId="4" borderId="3"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2" borderId="1" xfId="0" applyFont="1" applyFill="1" applyBorder="1" applyAlignment="1">
      <alignment horizontal="center" vertical="center"/>
    </xf>
    <xf numFmtId="9" fontId="5" fillId="2" borderId="3" xfId="2" applyFont="1" applyFill="1" applyBorder="1" applyAlignment="1">
      <alignment horizontal="center" vertical="center"/>
    </xf>
    <xf numFmtId="9" fontId="4" fillId="2" borderId="1" xfId="2" applyFont="1" applyFill="1" applyBorder="1" applyAlignment="1">
      <alignment vertical="center"/>
    </xf>
    <xf numFmtId="9" fontId="5" fillId="2" borderId="3" xfId="2" applyNumberFormat="1" applyFont="1" applyFill="1" applyBorder="1" applyAlignment="1">
      <alignment horizontal="center" vertical="center"/>
    </xf>
    <xf numFmtId="9" fontId="19" fillId="0" borderId="0" xfId="0" applyNumberFormat="1" applyFont="1"/>
    <xf numFmtId="0" fontId="5" fillId="2" borderId="3" xfId="0" applyFont="1" applyFill="1" applyBorder="1" applyAlignment="1">
      <alignment horizontal="center" vertical="center"/>
    </xf>
    <xf numFmtId="0" fontId="20" fillId="0" borderId="3" xfId="0" applyFont="1" applyFill="1" applyBorder="1" applyAlignment="1">
      <alignment horizontal="center" vertical="center" wrapText="1"/>
    </xf>
    <xf numFmtId="0" fontId="5" fillId="4" borderId="8" xfId="0" applyFont="1" applyFill="1" applyBorder="1" applyAlignment="1">
      <alignment vertical="center" wrapText="1"/>
    </xf>
    <xf numFmtId="0" fontId="4" fillId="2" borderId="2" xfId="0" applyFont="1" applyFill="1" applyBorder="1" applyAlignment="1">
      <alignment horizontal="center" vertical="center" wrapText="1"/>
    </xf>
    <xf numFmtId="0" fontId="19" fillId="0" borderId="0" xfId="0" applyFont="1"/>
    <xf numFmtId="0" fontId="0" fillId="0" borderId="0" xfId="0" applyFill="1"/>
    <xf numFmtId="0" fontId="4"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13" borderId="1" xfId="0" applyFont="1" applyFill="1" applyBorder="1" applyAlignment="1">
      <alignment horizontal="center"/>
    </xf>
    <xf numFmtId="0" fontId="4" fillId="13" borderId="1" xfId="0" applyFont="1" applyFill="1" applyBorder="1" applyAlignment="1">
      <alignment horizontal="center" vertical="center" wrapText="1"/>
    </xf>
    <xf numFmtId="9" fontId="5" fillId="0" borderId="0" xfId="0" applyNumberFormat="1" applyFont="1" applyBorder="1" applyAlignment="1">
      <alignment horizontal="center" vertical="center"/>
    </xf>
    <xf numFmtId="0" fontId="4" fillId="4" borderId="31" xfId="0" applyFont="1" applyFill="1" applyBorder="1" applyAlignment="1">
      <alignment horizontal="right" vertical="center"/>
    </xf>
    <xf numFmtId="0" fontId="4" fillId="4" borderId="32" xfId="0" applyFont="1" applyFill="1" applyBorder="1" applyAlignment="1">
      <alignment horizontal="center" vertical="center"/>
    </xf>
    <xf numFmtId="0" fontId="5" fillId="2" borderId="21" xfId="0" applyFont="1" applyFill="1" applyBorder="1" applyAlignment="1">
      <alignment horizontal="center" vertical="center"/>
    </xf>
    <xf numFmtId="1" fontId="5" fillId="2" borderId="0" xfId="0" applyNumberFormat="1" applyFont="1" applyFill="1" applyBorder="1" applyAlignment="1">
      <alignment horizontal="center" vertical="center"/>
    </xf>
    <xf numFmtId="9" fontId="5" fillId="2" borderId="20" xfId="0" applyNumberFormat="1" applyFont="1" applyFill="1" applyBorder="1" applyAlignment="1">
      <alignment horizontal="center" vertical="center"/>
    </xf>
    <xf numFmtId="0" fontId="5" fillId="0" borderId="21" xfId="0" applyFont="1" applyBorder="1" applyAlignment="1">
      <alignment horizontal="center" vertical="center"/>
    </xf>
    <xf numFmtId="1" fontId="5" fillId="0" borderId="0" xfId="0" applyNumberFormat="1" applyFont="1" applyBorder="1" applyAlignment="1">
      <alignment horizontal="center" vertical="center"/>
    </xf>
    <xf numFmtId="9" fontId="5" fillId="0" borderId="20" xfId="0" applyNumberFormat="1" applyFont="1" applyBorder="1" applyAlignment="1">
      <alignment horizontal="center" vertical="center"/>
    </xf>
    <xf numFmtId="0" fontId="4" fillId="4" borderId="31" xfId="0" applyFont="1" applyFill="1" applyBorder="1" applyAlignment="1">
      <alignment vertical="center"/>
    </xf>
    <xf numFmtId="0" fontId="5" fillId="2" borderId="28" xfId="0" applyFont="1" applyFill="1" applyBorder="1" applyAlignment="1">
      <alignment vertical="center"/>
    </xf>
    <xf numFmtId="0" fontId="5" fillId="0" borderId="28" xfId="0" applyFont="1" applyBorder="1" applyAlignment="1">
      <alignment vertical="center"/>
    </xf>
    <xf numFmtId="0" fontId="4" fillId="2" borderId="36" xfId="0" applyFont="1" applyFill="1" applyBorder="1" applyAlignment="1">
      <alignment vertical="center"/>
    </xf>
    <xf numFmtId="0" fontId="5" fillId="0" borderId="3" xfId="0" applyFont="1" applyBorder="1" applyAlignment="1">
      <alignment horizontal="center" vertical="center"/>
    </xf>
    <xf numFmtId="0" fontId="4" fillId="4" borderId="19" xfId="0" applyFont="1" applyFill="1" applyBorder="1" applyAlignment="1">
      <alignment horizontal="right" vertical="center"/>
    </xf>
    <xf numFmtId="0" fontId="4" fillId="4" borderId="12" xfId="0" applyFont="1" applyFill="1" applyBorder="1" applyAlignment="1">
      <alignment horizontal="center" vertical="center"/>
    </xf>
    <xf numFmtId="0" fontId="4" fillId="4" borderId="19" xfId="0" applyFont="1" applyFill="1" applyBorder="1" applyAlignment="1">
      <alignment vertical="center"/>
    </xf>
    <xf numFmtId="0" fontId="5" fillId="0" borderId="19" xfId="0" applyFont="1" applyBorder="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4" fillId="2" borderId="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vertical="center"/>
    </xf>
    <xf numFmtId="9" fontId="4" fillId="2" borderId="2" xfId="2" applyFont="1" applyFill="1" applyBorder="1" applyAlignment="1">
      <alignment horizontal="center" vertical="center" wrapText="1"/>
    </xf>
    <xf numFmtId="0" fontId="4" fillId="2" borderId="30" xfId="0" applyFont="1" applyFill="1" applyBorder="1" applyAlignment="1">
      <alignment horizontal="center" vertical="center" wrapText="1"/>
    </xf>
    <xf numFmtId="9" fontId="4" fillId="2" borderId="30" xfId="2" applyFont="1" applyFill="1" applyBorder="1" applyAlignment="1">
      <alignment horizontal="center" vertical="center" wrapText="1"/>
    </xf>
    <xf numFmtId="0" fontId="4" fillId="2" borderId="3" xfId="0" applyFont="1" applyFill="1" applyBorder="1" applyAlignment="1">
      <alignment horizontal="center" vertical="center" wrapText="1"/>
    </xf>
    <xf numFmtId="9" fontId="4" fillId="2" borderId="3" xfId="2" applyFont="1" applyFill="1" applyBorder="1" applyAlignment="1">
      <alignment horizontal="center" vertical="center" wrapText="1"/>
    </xf>
    <xf numFmtId="9" fontId="4" fillId="2" borderId="3" xfId="2" applyNumberFormat="1" applyFont="1" applyFill="1" applyBorder="1" applyAlignment="1">
      <alignment horizontal="center" vertical="center" wrapText="1"/>
    </xf>
    <xf numFmtId="0" fontId="4" fillId="15" borderId="6" xfId="0" applyFont="1" applyFill="1" applyBorder="1" applyAlignment="1">
      <alignment vertical="center" wrapText="1"/>
    </xf>
    <xf numFmtId="0" fontId="4" fillId="15" borderId="6" xfId="0" applyFont="1" applyFill="1" applyBorder="1" applyAlignment="1">
      <alignment horizontal="center" vertical="center"/>
    </xf>
    <xf numFmtId="9" fontId="4" fillId="15" borderId="3" xfId="2" applyFont="1" applyFill="1" applyBorder="1" applyAlignment="1">
      <alignment horizontal="center" vertical="center"/>
    </xf>
    <xf numFmtId="164" fontId="4" fillId="2" borderId="2" xfId="0" applyNumberFormat="1" applyFont="1" applyFill="1" applyBorder="1" applyAlignment="1">
      <alignment horizontal="center" vertical="center" wrapText="1"/>
    </xf>
    <xf numFmtId="164" fontId="4" fillId="2" borderId="30" xfId="0" applyNumberFormat="1" applyFont="1" applyFill="1" applyBorder="1" applyAlignment="1">
      <alignment horizontal="center" vertical="center" wrapText="1"/>
    </xf>
    <xf numFmtId="9" fontId="5" fillId="2" borderId="0" xfId="2" applyFont="1" applyFill="1" applyBorder="1" applyAlignment="1">
      <alignment horizontal="center" vertical="center"/>
    </xf>
    <xf numFmtId="0" fontId="5" fillId="3" borderId="0" xfId="0" applyFont="1" applyFill="1" applyBorder="1" applyAlignment="1">
      <alignment horizontal="center" vertical="center"/>
    </xf>
    <xf numFmtId="9" fontId="5" fillId="3" borderId="0" xfId="2" applyFont="1" applyFill="1" applyBorder="1" applyAlignment="1">
      <alignment horizontal="center" vertical="center"/>
    </xf>
    <xf numFmtId="0" fontId="4" fillId="0" borderId="0" xfId="0" applyFont="1" applyFill="1" applyBorder="1" applyAlignment="1">
      <alignment horizontal="left" vertical="center"/>
    </xf>
    <xf numFmtId="0" fontId="4" fillId="2" borderId="0"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2" xfId="0" applyFont="1" applyFill="1" applyBorder="1" applyAlignment="1">
      <alignment horizontal="center" vertical="center"/>
    </xf>
    <xf numFmtId="1" fontId="19" fillId="0" borderId="0" xfId="0" applyNumberFormat="1" applyFont="1"/>
    <xf numFmtId="1" fontId="5" fillId="2" borderId="20" xfId="0" applyNumberFormat="1" applyFont="1" applyFill="1" applyBorder="1" applyAlignment="1">
      <alignment horizontal="center" vertical="center"/>
    </xf>
    <xf numFmtId="0" fontId="5" fillId="2" borderId="11" xfId="0" applyFont="1" applyFill="1" applyBorder="1" applyAlignment="1">
      <alignment horizontal="center" vertical="center"/>
    </xf>
    <xf numFmtId="1" fontId="21" fillId="3" borderId="0" xfId="0" applyNumberFormat="1" applyFont="1" applyFill="1" applyBorder="1" applyAlignment="1">
      <alignment horizontal="center" vertical="center"/>
    </xf>
    <xf numFmtId="0" fontId="23" fillId="0" borderId="0" xfId="3" applyFont="1" applyBorder="1" applyAlignment="1">
      <alignment horizontal="left" vertical="top" wrapText="1"/>
    </xf>
    <xf numFmtId="0" fontId="12" fillId="0" borderId="0" xfId="0" applyFont="1" applyFill="1" applyBorder="1" applyAlignment="1">
      <alignment vertical="center"/>
    </xf>
    <xf numFmtId="0" fontId="0" fillId="0" borderId="0" xfId="0" applyFill="1" applyBorder="1"/>
    <xf numFmtId="0" fontId="13" fillId="0" borderId="0" xfId="0" applyFont="1" applyFill="1" applyBorder="1" applyAlignment="1">
      <alignment vertical="center" wrapText="1"/>
    </xf>
    <xf numFmtId="9" fontId="13"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2" fillId="0" borderId="0" xfId="0" applyFont="1" applyFill="1" applyBorder="1" applyAlignment="1">
      <alignment horizontal="right" vertical="center"/>
    </xf>
    <xf numFmtId="0" fontId="4" fillId="4" borderId="5" xfId="0" applyFont="1" applyFill="1" applyBorder="1" applyAlignment="1">
      <alignment horizontal="center" vertical="center"/>
    </xf>
    <xf numFmtId="0" fontId="4" fillId="3" borderId="0" xfId="0" applyFont="1" applyFill="1" applyBorder="1" applyAlignment="1">
      <alignment horizontal="center" vertical="center"/>
    </xf>
    <xf numFmtId="164" fontId="4" fillId="3" borderId="0" xfId="0" applyNumberFormat="1" applyFont="1" applyFill="1" applyBorder="1" applyAlignment="1">
      <alignment horizontal="center" vertical="center"/>
    </xf>
    <xf numFmtId="0" fontId="5" fillId="17" borderId="0" xfId="0" applyFont="1" applyFill="1" applyAlignment="1">
      <alignment horizontal="center" vertical="center"/>
    </xf>
    <xf numFmtId="164" fontId="5" fillId="17" borderId="0" xfId="0" applyNumberFormat="1" applyFont="1" applyFill="1" applyAlignment="1">
      <alignment horizontal="center" vertical="center"/>
    </xf>
    <xf numFmtId="0" fontId="4" fillId="3" borderId="7" xfId="0" applyFont="1" applyFill="1" applyBorder="1" applyAlignment="1">
      <alignment horizontal="center" vertical="center"/>
    </xf>
    <xf numFmtId="164" fontId="4" fillId="3" borderId="7" xfId="0" applyNumberFormat="1" applyFont="1" applyFill="1" applyBorder="1" applyAlignment="1">
      <alignment horizontal="center" vertical="center"/>
    </xf>
    <xf numFmtId="0" fontId="4" fillId="17" borderId="6" xfId="0" applyFont="1" applyFill="1" applyBorder="1" applyAlignment="1">
      <alignment horizontal="center" vertical="center"/>
    </xf>
    <xf numFmtId="164" fontId="4" fillId="17" borderId="6" xfId="0" applyNumberFormat="1" applyFont="1" applyFill="1" applyBorder="1" applyAlignment="1">
      <alignment horizontal="center" vertical="center"/>
    </xf>
    <xf numFmtId="0" fontId="5" fillId="12" borderId="3" xfId="0" applyFont="1" applyFill="1" applyBorder="1" applyAlignment="1">
      <alignment horizontal="center" vertical="center"/>
    </xf>
    <xf numFmtId="164" fontId="5" fillId="12" borderId="3" xfId="0" applyNumberFormat="1" applyFont="1" applyFill="1" applyBorder="1" applyAlignment="1">
      <alignment horizontal="center" vertical="center"/>
    </xf>
    <xf numFmtId="0" fontId="4" fillId="12" borderId="3" xfId="0" applyFont="1" applyFill="1" applyBorder="1" applyAlignment="1">
      <alignment horizontal="center" vertical="center"/>
    </xf>
    <xf numFmtId="164" fontId="4" fillId="12" borderId="3" xfId="0" applyNumberFormat="1" applyFont="1" applyFill="1" applyBorder="1" applyAlignment="1">
      <alignment horizontal="center" vertical="center"/>
    </xf>
    <xf numFmtId="0" fontId="26" fillId="0" borderId="0" xfId="0" applyFont="1" applyAlignment="1">
      <alignment vertical="center" wrapText="1"/>
    </xf>
    <xf numFmtId="0" fontId="0" fillId="0" borderId="0" xfId="0" applyAlignment="1"/>
    <xf numFmtId="0" fontId="4" fillId="2" borderId="1" xfId="0" applyFont="1" applyFill="1" applyBorder="1" applyAlignment="1">
      <alignment horizontal="center" vertical="center"/>
    </xf>
    <xf numFmtId="0" fontId="20" fillId="0" borderId="0" xfId="0" applyFont="1" applyFill="1" applyBorder="1" applyAlignment="1">
      <alignment horizontal="center" vertical="center" wrapText="1"/>
    </xf>
    <xf numFmtId="0" fontId="19" fillId="0" borderId="0" xfId="0" applyFont="1" applyFill="1" applyBorder="1"/>
    <xf numFmtId="1" fontId="19" fillId="0" borderId="0" xfId="0" applyNumberFormat="1" applyFont="1" applyFill="1" applyBorder="1"/>
    <xf numFmtId="0" fontId="20" fillId="0" borderId="0" xfId="0" applyFont="1" applyFill="1" applyBorder="1" applyAlignment="1">
      <alignment horizontal="center" vertical="center"/>
    </xf>
    <xf numFmtId="0" fontId="5" fillId="12" borderId="0" xfId="0" applyFont="1" applyFill="1" applyAlignment="1">
      <alignment horizontal="center" vertical="center"/>
    </xf>
    <xf numFmtId="0" fontId="4" fillId="2" borderId="1" xfId="0" applyFont="1" applyFill="1" applyBorder="1" applyAlignment="1">
      <alignment vertical="center" wrapText="1"/>
    </xf>
    <xf numFmtId="9" fontId="4" fillId="3" borderId="0" xfId="0" applyNumberFormat="1" applyFont="1" applyFill="1" applyBorder="1" applyAlignment="1">
      <alignment horizontal="center" vertical="center"/>
    </xf>
    <xf numFmtId="0" fontId="4" fillId="2" borderId="0" xfId="0" applyFont="1" applyFill="1" applyAlignment="1">
      <alignment vertical="center"/>
    </xf>
    <xf numFmtId="9" fontId="4" fillId="2" borderId="0" xfId="0" applyNumberFormat="1" applyFont="1" applyFill="1" applyAlignment="1">
      <alignment horizontal="center" vertical="center"/>
    </xf>
    <xf numFmtId="0" fontId="4" fillId="3" borderId="1" xfId="0" applyFont="1" applyFill="1" applyBorder="1" applyAlignment="1">
      <alignment vertical="center"/>
    </xf>
    <xf numFmtId="9" fontId="4" fillId="3" borderId="1" xfId="0" applyNumberFormat="1" applyFont="1" applyFill="1" applyBorder="1" applyAlignment="1">
      <alignment horizontal="center" vertical="center"/>
    </xf>
    <xf numFmtId="0" fontId="4" fillId="2" borderId="3" xfId="0" applyFont="1" applyFill="1" applyBorder="1" applyAlignment="1">
      <alignment horizontal="center" vertical="center"/>
    </xf>
    <xf numFmtId="0" fontId="4" fillId="2" borderId="12" xfId="0" applyFont="1" applyFill="1" applyBorder="1" applyAlignment="1">
      <alignment horizontal="center" vertical="center"/>
    </xf>
    <xf numFmtId="0" fontId="5" fillId="3" borderId="0" xfId="0" applyFont="1" applyFill="1" applyAlignment="1">
      <alignment vertical="center"/>
    </xf>
    <xf numFmtId="0" fontId="5" fillId="2" borderId="0" xfId="0" applyFont="1" applyFill="1" applyAlignment="1">
      <alignment vertical="center"/>
    </xf>
    <xf numFmtId="0" fontId="4" fillId="2" borderId="3" xfId="0" applyFont="1" applyFill="1" applyBorder="1" applyAlignment="1">
      <alignment horizontal="center" vertical="center"/>
    </xf>
    <xf numFmtId="0" fontId="4" fillId="2" borderId="12" xfId="0" applyFont="1" applyFill="1" applyBorder="1" applyAlignment="1">
      <alignment horizontal="center" vertical="center"/>
    </xf>
    <xf numFmtId="0" fontId="5" fillId="3" borderId="0" xfId="0" applyFont="1" applyFill="1" applyAlignment="1">
      <alignment vertical="center"/>
    </xf>
    <xf numFmtId="0" fontId="5" fillId="2" borderId="0" xfId="0" applyFont="1" applyFill="1" applyAlignment="1">
      <alignment vertical="center"/>
    </xf>
    <xf numFmtId="9" fontId="5" fillId="3" borderId="3" xfId="0" applyNumberFormat="1" applyFont="1" applyFill="1" applyBorder="1" applyAlignment="1">
      <alignment horizontal="center" vertical="center"/>
    </xf>
    <xf numFmtId="0" fontId="3" fillId="0" borderId="0" xfId="0" applyFont="1"/>
    <xf numFmtId="164" fontId="17" fillId="12" borderId="0" xfId="0" applyNumberFormat="1" applyFont="1" applyFill="1" applyBorder="1" applyAlignment="1">
      <alignment horizontal="center"/>
    </xf>
    <xf numFmtId="164" fontId="17" fillId="0" borderId="0" xfId="0" applyNumberFormat="1" applyFont="1" applyBorder="1" applyAlignment="1">
      <alignment horizontal="center"/>
    </xf>
    <xf numFmtId="164" fontId="4" fillId="2" borderId="1" xfId="0" applyNumberFormat="1" applyFont="1" applyFill="1" applyBorder="1" applyAlignment="1">
      <alignment horizontal="center" vertical="center"/>
    </xf>
    <xf numFmtId="0" fontId="27" fillId="14" borderId="30" xfId="0" applyFont="1" applyFill="1" applyBorder="1" applyAlignment="1">
      <alignment horizontal="center" wrapText="1"/>
    </xf>
    <xf numFmtId="164" fontId="27" fillId="14" borderId="30" xfId="0" applyNumberFormat="1" applyFont="1" applyFill="1" applyBorder="1" applyAlignment="1">
      <alignment horizontal="center" wrapText="1"/>
    </xf>
    <xf numFmtId="164" fontId="27" fillId="14" borderId="30" xfId="0" applyNumberFormat="1" applyFont="1" applyFill="1" applyBorder="1" applyAlignment="1">
      <alignment horizontal="center" vertical="center"/>
    </xf>
    <xf numFmtId="1" fontId="27" fillId="14" borderId="30" xfId="0" applyNumberFormat="1" applyFont="1" applyFill="1" applyBorder="1" applyAlignment="1">
      <alignment horizontal="center" vertical="center"/>
    </xf>
    <xf numFmtId="164" fontId="5" fillId="2" borderId="3" xfId="0" applyNumberFormat="1" applyFont="1" applyFill="1" applyBorder="1" applyAlignment="1">
      <alignment horizontal="center" vertical="center"/>
    </xf>
    <xf numFmtId="0" fontId="3" fillId="0" borderId="0" xfId="0" applyFont="1" applyAlignment="1">
      <alignment horizontal="center" vertical="center"/>
    </xf>
    <xf numFmtId="9" fontId="3" fillId="0" borderId="0" xfId="2" applyFont="1" applyAlignment="1">
      <alignment horizontal="center"/>
    </xf>
    <xf numFmtId="164" fontId="4" fillId="5" borderId="1" xfId="0" applyNumberFormat="1" applyFont="1" applyFill="1" applyBorder="1" applyAlignment="1">
      <alignment horizontal="center" vertical="center"/>
    </xf>
    <xf numFmtId="164" fontId="5" fillId="0" borderId="0" xfId="0" applyNumberFormat="1" applyFont="1" applyAlignment="1">
      <alignment horizontal="center" vertical="center"/>
    </xf>
    <xf numFmtId="164" fontId="4" fillId="13" borderId="1" xfId="0" applyNumberFormat="1" applyFont="1" applyFill="1" applyBorder="1" applyAlignment="1">
      <alignment horizontal="center" vertical="center"/>
    </xf>
    <xf numFmtId="3" fontId="5" fillId="2" borderId="21" xfId="0" applyNumberFormat="1" applyFont="1" applyFill="1" applyBorder="1" applyAlignment="1">
      <alignment horizontal="center" vertical="center"/>
    </xf>
    <xf numFmtId="164" fontId="4" fillId="15" borderId="6" xfId="0" applyNumberFormat="1" applyFont="1" applyFill="1" applyBorder="1" applyAlignment="1">
      <alignment horizontal="center" vertical="center"/>
    </xf>
    <xf numFmtId="0" fontId="28" fillId="0" borderId="0" xfId="0" applyFont="1" applyAlignment="1">
      <alignment vertical="center"/>
    </xf>
    <xf numFmtId="0" fontId="28" fillId="0" borderId="0" xfId="0" applyFont="1" applyAlignment="1"/>
    <xf numFmtId="0" fontId="5" fillId="3" borderId="0" xfId="0" applyFont="1" applyFill="1" applyAlignment="1">
      <alignment horizontal="center" vertical="center"/>
    </xf>
    <xf numFmtId="0" fontId="5" fillId="2" borderId="0" xfId="0" applyFont="1" applyFill="1" applyAlignment="1">
      <alignment horizontal="center" vertical="center"/>
    </xf>
    <xf numFmtId="0" fontId="4" fillId="2" borderId="2" xfId="0" applyFont="1" applyFill="1" applyBorder="1" applyAlignment="1">
      <alignment vertical="center"/>
    </xf>
    <xf numFmtId="164" fontId="4" fillId="2" borderId="2" xfId="0" applyNumberFormat="1" applyFont="1" applyFill="1" applyBorder="1" applyAlignment="1">
      <alignment horizontal="center" vertical="center"/>
    </xf>
    <xf numFmtId="164" fontId="4" fillId="2" borderId="0" xfId="0" applyNumberFormat="1" applyFont="1" applyFill="1" applyAlignment="1">
      <alignment horizontal="center" vertical="center"/>
    </xf>
    <xf numFmtId="0" fontId="4" fillId="2" borderId="3" xfId="0" applyFont="1" applyFill="1" applyBorder="1" applyAlignment="1">
      <alignment vertical="center"/>
    </xf>
    <xf numFmtId="164" fontId="4" fillId="2" borderId="3" xfId="0" applyNumberFormat="1" applyFont="1" applyFill="1" applyBorder="1" applyAlignment="1">
      <alignment horizontal="center" vertical="center"/>
    </xf>
    <xf numFmtId="164" fontId="4" fillId="2" borderId="0" xfId="0" applyNumberFormat="1" applyFont="1" applyFill="1" applyBorder="1" applyAlignment="1">
      <alignment horizontal="center" vertical="center"/>
    </xf>
    <xf numFmtId="0" fontId="4" fillId="2" borderId="0" xfId="0" applyFont="1" applyFill="1" applyBorder="1" applyAlignment="1">
      <alignment vertical="center"/>
    </xf>
    <xf numFmtId="0" fontId="4" fillId="2" borderId="3" xfId="0" applyFont="1" applyFill="1" applyBorder="1" applyAlignment="1">
      <alignment horizontal="center" vertical="center" wrapText="1"/>
    </xf>
    <xf numFmtId="0" fontId="28" fillId="0" borderId="0" xfId="0" applyFont="1"/>
    <xf numFmtId="0" fontId="5" fillId="2" borderId="3" xfId="0" applyFont="1" applyFill="1" applyBorder="1" applyAlignment="1">
      <alignment vertical="center"/>
    </xf>
    <xf numFmtId="9" fontId="5" fillId="2" borderId="3" xfId="0" applyNumberFormat="1" applyFont="1" applyFill="1" applyBorder="1" applyAlignment="1">
      <alignment horizontal="center" vertical="center"/>
    </xf>
    <xf numFmtId="9" fontId="4" fillId="2" borderId="0" xfId="0" applyNumberFormat="1" applyFont="1" applyFill="1" applyBorder="1" applyAlignment="1">
      <alignment horizontal="center" vertical="center"/>
    </xf>
    <xf numFmtId="9" fontId="4" fillId="2" borderId="3" xfId="0" applyNumberFormat="1" applyFont="1" applyFill="1" applyBorder="1" applyAlignment="1">
      <alignment horizontal="center" vertical="center"/>
    </xf>
    <xf numFmtId="9" fontId="4" fillId="2" borderId="2" xfId="0" applyNumberFormat="1" applyFont="1" applyFill="1" applyBorder="1" applyAlignment="1">
      <alignment horizontal="center" vertical="center"/>
    </xf>
    <xf numFmtId="0" fontId="4" fillId="11" borderId="3" xfId="0" applyFont="1" applyFill="1" applyBorder="1" applyAlignment="1">
      <alignment vertical="center"/>
    </xf>
    <xf numFmtId="0" fontId="4" fillId="11" borderId="47" xfId="0" applyFont="1" applyFill="1" applyBorder="1" applyAlignment="1">
      <alignment vertical="center"/>
    </xf>
    <xf numFmtId="0" fontId="4" fillId="11" borderId="46" xfId="0" applyFont="1" applyFill="1" applyBorder="1" applyAlignment="1">
      <alignment vertical="center"/>
    </xf>
    <xf numFmtId="0" fontId="4" fillId="0" borderId="0" xfId="0" applyFont="1" applyAlignment="1">
      <alignment horizontal="center" vertical="center"/>
    </xf>
    <xf numFmtId="9" fontId="5" fillId="0" borderId="39" xfId="0" applyNumberFormat="1" applyFont="1" applyBorder="1" applyAlignment="1">
      <alignment horizontal="center" vertical="center"/>
    </xf>
    <xf numFmtId="9" fontId="5" fillId="0" borderId="42" xfId="0" applyNumberFormat="1" applyFont="1" applyBorder="1" applyAlignment="1">
      <alignment horizontal="center" vertical="center"/>
    </xf>
    <xf numFmtId="9" fontId="4" fillId="0" borderId="46" xfId="0" applyNumberFormat="1" applyFont="1" applyBorder="1" applyAlignment="1">
      <alignment horizontal="center" vertical="center"/>
    </xf>
    <xf numFmtId="9" fontId="4" fillId="0" borderId="47" xfId="0" applyNumberFormat="1" applyFont="1" applyBorder="1" applyAlignment="1">
      <alignment horizontal="center" vertical="center"/>
    </xf>
    <xf numFmtId="0" fontId="4" fillId="12" borderId="0" xfId="0" applyFont="1" applyFill="1" applyAlignment="1">
      <alignment horizontal="center" vertical="center"/>
    </xf>
    <xf numFmtId="9" fontId="5" fillId="12" borderId="39" xfId="0" applyNumberFormat="1" applyFont="1" applyFill="1" applyBorder="1" applyAlignment="1">
      <alignment horizontal="center" vertical="center"/>
    </xf>
    <xf numFmtId="9" fontId="5" fillId="12" borderId="42" xfId="0" applyNumberFormat="1" applyFont="1" applyFill="1" applyBorder="1" applyAlignment="1">
      <alignment horizontal="center" vertical="center"/>
    </xf>
    <xf numFmtId="9" fontId="4" fillId="12" borderId="46" xfId="0" applyNumberFormat="1" applyFont="1" applyFill="1" applyBorder="1" applyAlignment="1">
      <alignment horizontal="center" vertical="center"/>
    </xf>
    <xf numFmtId="9" fontId="4" fillId="12" borderId="47" xfId="0" applyNumberFormat="1" applyFont="1" applyFill="1" applyBorder="1" applyAlignment="1">
      <alignment horizontal="center" vertical="center"/>
    </xf>
    <xf numFmtId="0" fontId="4" fillId="0" borderId="3" xfId="0" applyFont="1" applyBorder="1" applyAlignment="1">
      <alignment horizontal="center" vertical="center"/>
    </xf>
    <xf numFmtId="9" fontId="5" fillId="0" borderId="46" xfId="0" applyNumberFormat="1" applyFont="1" applyBorder="1" applyAlignment="1">
      <alignment horizontal="center" vertical="center"/>
    </xf>
    <xf numFmtId="9" fontId="5" fillId="0" borderId="47" xfId="0" applyNumberFormat="1" applyFont="1" applyBorder="1" applyAlignment="1">
      <alignment horizontal="center" vertical="center"/>
    </xf>
    <xf numFmtId="9" fontId="4" fillId="2" borderId="46" xfId="0" applyNumberFormat="1" applyFont="1" applyFill="1" applyBorder="1" applyAlignment="1">
      <alignment horizontal="center" vertical="center"/>
    </xf>
    <xf numFmtId="9" fontId="4" fillId="2" borderId="47" xfId="0" applyNumberFormat="1" applyFont="1" applyFill="1" applyBorder="1" applyAlignment="1">
      <alignment horizontal="center" vertical="center"/>
    </xf>
    <xf numFmtId="0" fontId="4" fillId="2" borderId="19" xfId="0" applyFont="1" applyFill="1" applyBorder="1" applyAlignment="1">
      <alignment horizontal="center" vertical="center"/>
    </xf>
    <xf numFmtId="0" fontId="4" fillId="2" borderId="0" xfId="0" applyFont="1" applyFill="1" applyAlignment="1">
      <alignment horizontal="center" vertical="center"/>
    </xf>
    <xf numFmtId="0" fontId="5" fillId="3" borderId="21" xfId="0" applyFont="1" applyFill="1" applyBorder="1" applyAlignment="1">
      <alignment horizontal="center" vertical="center"/>
    </xf>
    <xf numFmtId="9" fontId="5" fillId="3" borderId="21" xfId="0" applyNumberFormat="1" applyFont="1" applyFill="1" applyBorder="1" applyAlignment="1">
      <alignment horizontal="center" vertical="center"/>
    </xf>
    <xf numFmtId="9" fontId="5" fillId="3" borderId="15" xfId="0" applyNumberFormat="1" applyFont="1" applyFill="1" applyBorder="1" applyAlignment="1">
      <alignment horizontal="center" vertical="center"/>
    </xf>
    <xf numFmtId="9" fontId="5" fillId="3" borderId="2" xfId="0" applyNumberFormat="1" applyFont="1" applyFill="1" applyBorder="1" applyAlignment="1">
      <alignment horizontal="center" vertical="center"/>
    </xf>
    <xf numFmtId="9" fontId="5" fillId="3" borderId="22" xfId="0" applyNumberFormat="1" applyFont="1" applyFill="1" applyBorder="1" applyAlignment="1">
      <alignment horizontal="center" vertical="center"/>
    </xf>
    <xf numFmtId="9" fontId="5" fillId="2" borderId="21" xfId="0" applyNumberFormat="1" applyFont="1" applyFill="1" applyBorder="1" applyAlignment="1">
      <alignment horizontal="center" vertical="center"/>
    </xf>
    <xf numFmtId="9" fontId="5" fillId="3" borderId="20" xfId="0" applyNumberFormat="1" applyFont="1" applyFill="1" applyBorder="1" applyAlignment="1">
      <alignment horizontal="center" vertical="center"/>
    </xf>
    <xf numFmtId="0" fontId="5" fillId="2" borderId="19" xfId="0" applyFont="1" applyFill="1" applyBorder="1" applyAlignment="1">
      <alignment horizontal="center" vertical="center"/>
    </xf>
    <xf numFmtId="9" fontId="5" fillId="2" borderId="19" xfId="0" applyNumberFormat="1" applyFont="1" applyFill="1" applyBorder="1" applyAlignment="1">
      <alignment horizontal="center" vertical="center"/>
    </xf>
    <xf numFmtId="9" fontId="5" fillId="2" borderId="12" xfId="0" applyNumberFormat="1" applyFont="1" applyFill="1" applyBorder="1" applyAlignment="1">
      <alignment horizontal="center" vertical="center"/>
    </xf>
    <xf numFmtId="0" fontId="5" fillId="3" borderId="19" xfId="0" applyFont="1" applyFill="1" applyBorder="1" applyAlignment="1">
      <alignment horizontal="center" vertical="center"/>
    </xf>
    <xf numFmtId="0" fontId="5" fillId="3" borderId="3" xfId="0" applyFont="1" applyFill="1" applyBorder="1" applyAlignment="1">
      <alignment vertical="center"/>
    </xf>
    <xf numFmtId="9" fontId="5" fillId="0" borderId="19" xfId="0" applyNumberFormat="1" applyFont="1" applyBorder="1" applyAlignment="1">
      <alignment horizontal="center" vertical="center"/>
    </xf>
    <xf numFmtId="9" fontId="5" fillId="0" borderId="3" xfId="0" applyNumberFormat="1" applyFont="1" applyBorder="1" applyAlignment="1">
      <alignment horizontal="center" vertical="center"/>
    </xf>
    <xf numFmtId="9" fontId="5" fillId="0" borderId="12" xfId="0" applyNumberFormat="1" applyFont="1" applyBorder="1" applyAlignment="1">
      <alignment horizontal="center" vertical="center"/>
    </xf>
    <xf numFmtId="9" fontId="5" fillId="3" borderId="19" xfId="0" applyNumberFormat="1" applyFont="1" applyFill="1" applyBorder="1" applyAlignment="1">
      <alignment horizontal="center" vertical="center"/>
    </xf>
    <xf numFmtId="9" fontId="5" fillId="3" borderId="12" xfId="0" applyNumberFormat="1" applyFont="1" applyFill="1" applyBorder="1" applyAlignment="1">
      <alignment horizontal="center" vertical="center"/>
    </xf>
    <xf numFmtId="1" fontId="27" fillId="14" borderId="30" xfId="0" applyNumberFormat="1" applyFont="1" applyFill="1" applyBorder="1" applyAlignment="1">
      <alignment horizontal="right" vertical="center" indent="3"/>
    </xf>
    <xf numFmtId="164" fontId="5" fillId="3" borderId="0" xfId="0" applyNumberFormat="1" applyFont="1" applyFill="1" applyBorder="1" applyAlignment="1">
      <alignment horizontal="center" vertical="center"/>
    </xf>
    <xf numFmtId="164" fontId="5" fillId="2" borderId="0" xfId="0" applyNumberFormat="1" applyFont="1" applyFill="1" applyBorder="1" applyAlignment="1">
      <alignment horizontal="center" vertical="center"/>
    </xf>
    <xf numFmtId="164" fontId="4" fillId="2" borderId="1" xfId="0" applyNumberFormat="1" applyFont="1" applyFill="1" applyBorder="1" applyAlignment="1">
      <alignment horizontal="center" vertical="center" wrapText="1"/>
    </xf>
    <xf numFmtId="164" fontId="4" fillId="2" borderId="10" xfId="0" applyNumberFormat="1" applyFont="1" applyFill="1" applyBorder="1" applyAlignment="1">
      <alignment horizontal="center" vertical="center"/>
    </xf>
    <xf numFmtId="164" fontId="5" fillId="3" borderId="20" xfId="0" applyNumberFormat="1" applyFont="1" applyFill="1" applyBorder="1" applyAlignment="1">
      <alignment horizontal="center" vertical="center"/>
    </xf>
    <xf numFmtId="164" fontId="5" fillId="2" borderId="20" xfId="0" applyNumberFormat="1" applyFont="1" applyFill="1" applyBorder="1" applyAlignment="1">
      <alignment horizontal="center" vertical="center"/>
    </xf>
    <xf numFmtId="164" fontId="5" fillId="2" borderId="12" xfId="0" applyNumberFormat="1" applyFont="1" applyFill="1" applyBorder="1" applyAlignment="1">
      <alignment horizontal="center" vertical="center"/>
    </xf>
    <xf numFmtId="0" fontId="5" fillId="3" borderId="0" xfId="0" applyFont="1" applyFill="1" applyAlignment="1">
      <alignment vertical="center" wrapText="1"/>
    </xf>
    <xf numFmtId="0" fontId="5" fillId="2" borderId="0" xfId="0" applyFont="1" applyFill="1" applyAlignment="1">
      <alignment vertical="center" wrapText="1"/>
    </xf>
    <xf numFmtId="0" fontId="4" fillId="3" borderId="3" xfId="0" applyFont="1" applyFill="1" applyBorder="1" applyAlignment="1">
      <alignment horizontal="right" vertical="center" wrapText="1"/>
    </xf>
    <xf numFmtId="0" fontId="4" fillId="2" borderId="12" xfId="0" applyFont="1" applyFill="1" applyBorder="1" applyAlignment="1">
      <alignment horizontal="center" vertical="center" wrapText="1"/>
    </xf>
    <xf numFmtId="0" fontId="4" fillId="3" borderId="1" xfId="0" applyFont="1" applyFill="1" applyBorder="1" applyAlignment="1">
      <alignment horizontal="right" vertical="center"/>
    </xf>
    <xf numFmtId="0" fontId="4" fillId="12" borderId="38" xfId="0" applyFont="1" applyFill="1" applyBorder="1" applyAlignment="1">
      <alignment horizontal="center" vertical="center" wrapText="1"/>
    </xf>
    <xf numFmtId="0" fontId="4" fillId="12" borderId="41"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2" fillId="12" borderId="5" xfId="0" applyFont="1" applyFill="1" applyBorder="1" applyAlignment="1">
      <alignment horizontal="center" vertical="center"/>
    </xf>
    <xf numFmtId="0" fontId="2" fillId="12" borderId="41" xfId="0" applyFont="1" applyFill="1" applyBorder="1" applyAlignment="1">
      <alignment horizontal="center" vertical="center"/>
    </xf>
    <xf numFmtId="0" fontId="5" fillId="16" borderId="7" xfId="0" applyFont="1" applyFill="1" applyBorder="1" applyAlignment="1">
      <alignment horizontal="center" vertical="center" wrapText="1"/>
    </xf>
    <xf numFmtId="9" fontId="5" fillId="16" borderId="37" xfId="0" applyNumberFormat="1" applyFont="1" applyFill="1" applyBorder="1" applyAlignment="1">
      <alignment horizontal="center" vertical="center"/>
    </xf>
    <xf numFmtId="9" fontId="5" fillId="16" borderId="40" xfId="0" applyNumberFormat="1" applyFont="1" applyFill="1" applyBorder="1" applyAlignment="1">
      <alignment horizontal="center" vertical="center"/>
    </xf>
    <xf numFmtId="9" fontId="5" fillId="16" borderId="7" xfId="0" applyNumberFormat="1" applyFont="1" applyFill="1" applyBorder="1" applyAlignment="1">
      <alignment horizontal="center" vertical="center"/>
    </xf>
    <xf numFmtId="9" fontId="5" fillId="16" borderId="7" xfId="2" applyFont="1" applyFill="1" applyBorder="1" applyAlignment="1">
      <alignment horizontal="center" vertical="center"/>
    </xf>
    <xf numFmtId="9" fontId="3" fillId="16" borderId="7" xfId="2" applyFont="1" applyFill="1" applyBorder="1" applyAlignment="1">
      <alignment horizontal="center" vertical="center"/>
    </xf>
    <xf numFmtId="9" fontId="3" fillId="16" borderId="40" xfId="2" applyFont="1" applyFill="1" applyBorder="1" applyAlignment="1">
      <alignment horizontal="center" vertical="center"/>
    </xf>
    <xf numFmtId="9" fontId="2" fillId="16" borderId="43" xfId="2" applyFont="1" applyFill="1" applyBorder="1" applyAlignment="1">
      <alignment horizontal="center" vertical="center"/>
    </xf>
    <xf numFmtId="0" fontId="5" fillId="14" borderId="0" xfId="0" applyFont="1" applyFill="1" applyBorder="1" applyAlignment="1">
      <alignment horizontal="center" vertical="center" wrapText="1"/>
    </xf>
    <xf numFmtId="9" fontId="5" fillId="14" borderId="39" xfId="0" applyNumberFormat="1" applyFont="1" applyFill="1" applyBorder="1" applyAlignment="1">
      <alignment horizontal="center" vertical="center"/>
    </xf>
    <xf numFmtId="9" fontId="5" fillId="14" borderId="42" xfId="0" applyNumberFormat="1" applyFont="1" applyFill="1" applyBorder="1" applyAlignment="1">
      <alignment horizontal="center" vertical="center"/>
    </xf>
    <xf numFmtId="9" fontId="5" fillId="14" borderId="0" xfId="0" applyNumberFormat="1" applyFont="1" applyFill="1" applyBorder="1" applyAlignment="1">
      <alignment horizontal="center" vertical="center"/>
    </xf>
    <xf numFmtId="9" fontId="5" fillId="14" borderId="0" xfId="2" applyFont="1" applyFill="1" applyBorder="1" applyAlignment="1">
      <alignment horizontal="center" vertical="center"/>
    </xf>
    <xf numFmtId="9" fontId="3" fillId="14" borderId="0" xfId="2" applyFont="1" applyFill="1" applyBorder="1" applyAlignment="1">
      <alignment horizontal="center" vertical="center"/>
    </xf>
    <xf numFmtId="9" fontId="3" fillId="14" borderId="42" xfId="2" applyFont="1" applyFill="1" applyBorder="1" applyAlignment="1">
      <alignment horizontal="center" vertical="center"/>
    </xf>
    <xf numFmtId="9" fontId="2" fillId="14" borderId="45" xfId="2" applyFont="1" applyFill="1" applyBorder="1" applyAlignment="1">
      <alignment horizontal="center" vertical="center"/>
    </xf>
    <xf numFmtId="0" fontId="5" fillId="16" borderId="0" xfId="0" applyFont="1" applyFill="1" applyBorder="1" applyAlignment="1">
      <alignment horizontal="center" vertical="center" wrapText="1"/>
    </xf>
    <xf numFmtId="9" fontId="5" fillId="16" borderId="39" xfId="0" applyNumberFormat="1" applyFont="1" applyFill="1" applyBorder="1" applyAlignment="1">
      <alignment horizontal="center" vertical="center"/>
    </xf>
    <xf numFmtId="9" fontId="5" fillId="16" borderId="42" xfId="0" applyNumberFormat="1" applyFont="1" applyFill="1" applyBorder="1" applyAlignment="1">
      <alignment horizontal="center" vertical="center"/>
    </xf>
    <xf numFmtId="9" fontId="5" fillId="16" borderId="0" xfId="0" applyNumberFormat="1" applyFont="1" applyFill="1" applyBorder="1" applyAlignment="1">
      <alignment horizontal="center" vertical="center"/>
    </xf>
    <xf numFmtId="9" fontId="5" fillId="16" borderId="0" xfId="2" applyFont="1" applyFill="1" applyBorder="1" applyAlignment="1">
      <alignment horizontal="center" vertical="center"/>
    </xf>
    <xf numFmtId="9" fontId="3" fillId="16" borderId="0" xfId="2" applyFont="1" applyFill="1" applyBorder="1" applyAlignment="1">
      <alignment horizontal="center" vertical="center"/>
    </xf>
    <xf numFmtId="9" fontId="3" fillId="16" borderId="42" xfId="2" applyFont="1" applyFill="1" applyBorder="1" applyAlignment="1">
      <alignment horizontal="center" vertical="center"/>
    </xf>
    <xf numFmtId="9" fontId="2" fillId="16" borderId="45" xfId="2" applyFont="1" applyFill="1" applyBorder="1" applyAlignment="1">
      <alignment horizontal="center" vertical="center"/>
    </xf>
    <xf numFmtId="0" fontId="5" fillId="14" borderId="5" xfId="0" applyFont="1" applyFill="1" applyBorder="1" applyAlignment="1">
      <alignment horizontal="center" vertical="center" wrapText="1"/>
    </xf>
    <xf numFmtId="9" fontId="5" fillId="14" borderId="38" xfId="0" applyNumberFormat="1" applyFont="1" applyFill="1" applyBorder="1" applyAlignment="1">
      <alignment horizontal="center" vertical="center"/>
    </xf>
    <xf numFmtId="9" fontId="5" fillId="14" borderId="41" xfId="0" applyNumberFormat="1" applyFont="1" applyFill="1" applyBorder="1" applyAlignment="1">
      <alignment horizontal="center" vertical="center"/>
    </xf>
    <xf numFmtId="9" fontId="5" fillId="14" borderId="5" xfId="0" applyNumberFormat="1" applyFont="1" applyFill="1" applyBorder="1" applyAlignment="1">
      <alignment horizontal="center" vertical="center"/>
    </xf>
    <xf numFmtId="9" fontId="5" fillId="14" borderId="5" xfId="2" applyFont="1" applyFill="1" applyBorder="1" applyAlignment="1">
      <alignment horizontal="center" vertical="center"/>
    </xf>
    <xf numFmtId="9" fontId="3" fillId="14" borderId="5" xfId="2" applyFont="1" applyFill="1" applyBorder="1" applyAlignment="1">
      <alignment horizontal="center" vertical="center"/>
    </xf>
    <xf numFmtId="9" fontId="3" fillId="14" borderId="41" xfId="2" applyFont="1" applyFill="1" applyBorder="1" applyAlignment="1">
      <alignment horizontal="center" vertical="center"/>
    </xf>
    <xf numFmtId="9" fontId="2" fillId="14" borderId="44" xfId="2" applyFont="1" applyFill="1" applyBorder="1" applyAlignment="1">
      <alignment horizontal="center" vertical="center"/>
    </xf>
    <xf numFmtId="0" fontId="4" fillId="12" borderId="43" xfId="0" applyFont="1" applyFill="1" applyBorder="1" applyAlignment="1">
      <alignment vertical="center" wrapText="1"/>
    </xf>
    <xf numFmtId="0" fontId="4" fillId="12" borderId="44" xfId="0" applyFont="1" applyFill="1" applyBorder="1" applyAlignment="1">
      <alignment vertical="center" wrapText="1"/>
    </xf>
    <xf numFmtId="0" fontId="3" fillId="16" borderId="45" xfId="0" applyFont="1" applyFill="1" applyBorder="1"/>
    <xf numFmtId="9" fontId="3" fillId="16" borderId="39" xfId="0" applyNumberFormat="1" applyFont="1" applyFill="1" applyBorder="1" applyAlignment="1">
      <alignment horizontal="center"/>
    </xf>
    <xf numFmtId="9" fontId="3" fillId="16" borderId="42" xfId="0" applyNumberFormat="1" applyFont="1" applyFill="1" applyBorder="1" applyAlignment="1">
      <alignment horizontal="center"/>
    </xf>
    <xf numFmtId="9" fontId="3" fillId="16" borderId="0" xfId="0" applyNumberFormat="1" applyFont="1" applyFill="1" applyBorder="1" applyAlignment="1">
      <alignment horizontal="center"/>
    </xf>
    <xf numFmtId="9" fontId="3" fillId="16" borderId="45" xfId="0" applyNumberFormat="1" applyFont="1" applyFill="1" applyBorder="1" applyAlignment="1">
      <alignment horizontal="center"/>
    </xf>
    <xf numFmtId="0" fontId="3" fillId="16" borderId="45" xfId="0" applyFont="1" applyFill="1" applyBorder="1" applyAlignment="1">
      <alignment horizontal="right" vertical="center"/>
    </xf>
    <xf numFmtId="0" fontId="3" fillId="14" borderId="45" xfId="0" applyFont="1" applyFill="1" applyBorder="1"/>
    <xf numFmtId="9" fontId="3" fillId="14" borderId="39" xfId="0" applyNumberFormat="1" applyFont="1" applyFill="1" applyBorder="1" applyAlignment="1">
      <alignment horizontal="center"/>
    </xf>
    <xf numFmtId="9" fontId="3" fillId="14" borderId="42" xfId="0" applyNumberFormat="1" applyFont="1" applyFill="1" applyBorder="1" applyAlignment="1">
      <alignment horizontal="center"/>
    </xf>
    <xf numFmtId="9" fontId="3" fillId="14" borderId="0" xfId="0" applyNumberFormat="1" applyFont="1" applyFill="1" applyBorder="1" applyAlignment="1">
      <alignment horizontal="center"/>
    </xf>
    <xf numFmtId="9" fontId="3" fillId="14" borderId="45" xfId="0" applyNumberFormat="1" applyFont="1" applyFill="1" applyBorder="1" applyAlignment="1">
      <alignment horizontal="center"/>
    </xf>
    <xf numFmtId="0" fontId="3" fillId="14" borderId="45" xfId="0" applyFont="1" applyFill="1" applyBorder="1" applyAlignment="1">
      <alignment horizontal="right" vertical="center"/>
    </xf>
    <xf numFmtId="0" fontId="3" fillId="14" borderId="44" xfId="0" applyFont="1" applyFill="1" applyBorder="1" applyAlignment="1">
      <alignment horizontal="right" vertical="center"/>
    </xf>
    <xf numFmtId="9" fontId="3" fillId="14" borderId="38" xfId="0" applyNumberFormat="1" applyFont="1" applyFill="1" applyBorder="1" applyAlignment="1">
      <alignment horizontal="center"/>
    </xf>
    <xf numFmtId="9" fontId="3" fillId="14" borderId="41" xfId="0" applyNumberFormat="1" applyFont="1" applyFill="1" applyBorder="1" applyAlignment="1">
      <alignment horizontal="center"/>
    </xf>
    <xf numFmtId="9" fontId="3" fillId="14" borderId="5" xfId="0" applyNumberFormat="1" applyFont="1" applyFill="1" applyBorder="1" applyAlignment="1">
      <alignment horizontal="center"/>
    </xf>
    <xf numFmtId="9" fontId="3" fillId="14" borderId="44" xfId="0" applyNumberFormat="1" applyFont="1" applyFill="1" applyBorder="1" applyAlignment="1">
      <alignment horizontal="center"/>
    </xf>
    <xf numFmtId="0" fontId="5" fillId="2" borderId="0" xfId="0" applyFont="1" applyFill="1" applyBorder="1" applyAlignment="1">
      <alignment vertical="center"/>
    </xf>
    <xf numFmtId="0" fontId="4" fillId="12" borderId="7" xfId="0" applyFont="1" applyFill="1" applyBorder="1" applyAlignment="1">
      <alignment horizontal="center" vertical="center"/>
    </xf>
    <xf numFmtId="0" fontId="4" fillId="12" borderId="0" xfId="0" applyFont="1" applyFill="1" applyBorder="1" applyAlignment="1">
      <alignment horizontal="center" vertical="center"/>
    </xf>
    <xf numFmtId="0" fontId="4" fillId="12" borderId="5" xfId="0" applyFont="1" applyFill="1" applyBorder="1" applyAlignment="1">
      <alignment horizontal="center" vertical="center"/>
    </xf>
    <xf numFmtId="0" fontId="4" fillId="12" borderId="7" xfId="0" applyFont="1" applyFill="1" applyBorder="1" applyAlignment="1">
      <alignment horizontal="center" vertical="center" wrapText="1"/>
    </xf>
    <xf numFmtId="0" fontId="4" fillId="12" borderId="0" xfId="0" applyFont="1" applyFill="1" applyBorder="1" applyAlignment="1">
      <alignment horizontal="center" vertical="center" wrapText="1"/>
    </xf>
    <xf numFmtId="0" fontId="5" fillId="12" borderId="0"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8" xfId="0" applyFont="1" applyFill="1" applyBorder="1" applyAlignment="1">
      <alignment horizontal="center" vertical="center" wrapText="1"/>
    </xf>
    <xf numFmtId="9" fontId="27" fillId="14" borderId="30" xfId="2" applyFont="1" applyFill="1" applyBorder="1" applyAlignment="1">
      <alignment horizontal="center" wrapText="1"/>
    </xf>
    <xf numFmtId="9" fontId="4" fillId="2" borderId="1" xfId="2" applyFont="1" applyFill="1" applyBorder="1" applyAlignment="1">
      <alignment horizontal="center" vertical="center"/>
    </xf>
    <xf numFmtId="0" fontId="4"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0" fontId="5" fillId="4" borderId="0" xfId="0" applyFont="1" applyFill="1" applyAlignment="1">
      <alignment horizontal="center" vertical="center"/>
    </xf>
    <xf numFmtId="0" fontId="5" fillId="4" borderId="3"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2" fillId="13" borderId="2" xfId="0" applyFont="1" applyFill="1" applyBorder="1" applyAlignment="1">
      <alignment horizontal="center" wrapText="1"/>
    </xf>
    <xf numFmtId="0" fontId="2" fillId="13" borderId="3" xfId="0" applyFont="1" applyFill="1" applyBorder="1" applyAlignment="1">
      <alignment horizontal="center" wrapText="1"/>
    </xf>
    <xf numFmtId="3" fontId="4" fillId="2" borderId="33" xfId="0" applyNumberFormat="1" applyFont="1" applyFill="1" applyBorder="1" applyAlignment="1">
      <alignment horizontal="center" vertical="center"/>
    </xf>
    <xf numFmtId="0" fontId="4" fillId="2" borderId="30" xfId="0" applyFont="1" applyFill="1" applyBorder="1" applyAlignment="1">
      <alignment horizontal="center" vertical="center"/>
    </xf>
    <xf numFmtId="0" fontId="4" fillId="2" borderId="33" xfId="0" applyFont="1" applyFill="1" applyBorder="1" applyAlignment="1">
      <alignment horizontal="center" vertical="center"/>
    </xf>
    <xf numFmtId="0" fontId="4" fillId="4" borderId="25"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0" xfId="0" applyFont="1" applyFill="1" applyBorder="1" applyAlignment="1">
      <alignment horizontal="center" vertical="center" wrapText="1"/>
    </xf>
    <xf numFmtId="3" fontId="4" fillId="2" borderId="30" xfId="0" applyNumberFormat="1" applyFont="1" applyFill="1" applyBorder="1" applyAlignment="1">
      <alignment horizontal="center" vertical="center"/>
    </xf>
    <xf numFmtId="0" fontId="4" fillId="2" borderId="34" xfId="0" applyFont="1" applyFill="1" applyBorder="1" applyAlignment="1">
      <alignment horizontal="center" vertical="center"/>
    </xf>
    <xf numFmtId="0" fontId="4" fillId="4" borderId="1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7"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8"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0" xfId="0" applyFont="1" applyFill="1" applyAlignment="1">
      <alignment horizontal="center" vertical="center"/>
    </xf>
    <xf numFmtId="0" fontId="5" fillId="2" borderId="0" xfId="0" applyFont="1" applyFill="1" applyAlignment="1">
      <alignment horizontal="center" vertical="center"/>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3" borderId="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3" xfId="0" applyFont="1" applyFill="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4" fillId="2" borderId="2" xfId="0" applyFont="1" applyFill="1" applyBorder="1" applyAlignment="1">
      <alignment horizontal="center" vertical="center" wrapText="1"/>
    </xf>
    <xf numFmtId="0" fontId="10" fillId="0" borderId="0" xfId="0" applyFont="1" applyAlignment="1">
      <alignment horizontal="left" wrapText="1"/>
    </xf>
    <xf numFmtId="0" fontId="4" fillId="0" borderId="2" xfId="0" applyFont="1" applyBorder="1" applyAlignment="1">
      <alignment horizontal="center" vertical="center" textRotation="90"/>
    </xf>
    <xf numFmtId="0" fontId="4" fillId="0" borderId="0" xfId="0" applyFont="1" applyAlignment="1">
      <alignment horizontal="center" vertical="center" textRotation="90"/>
    </xf>
    <xf numFmtId="0" fontId="4" fillId="0" borderId="8" xfId="0" applyFont="1" applyBorder="1" applyAlignment="1">
      <alignment horizontal="center" vertical="center" textRotation="90"/>
    </xf>
    <xf numFmtId="0" fontId="4" fillId="2" borderId="3" xfId="0" applyFont="1" applyFill="1" applyBorder="1" applyAlignment="1">
      <alignment vertical="center"/>
    </xf>
    <xf numFmtId="0" fontId="4" fillId="0" borderId="14" xfId="0" applyFont="1" applyBorder="1" applyAlignment="1">
      <alignment horizontal="center" vertical="center" textRotation="90"/>
    </xf>
    <xf numFmtId="0" fontId="4" fillId="0" borderId="3" xfId="0" applyFont="1" applyBorder="1" applyAlignment="1">
      <alignment horizontal="center" vertical="center"/>
    </xf>
    <xf numFmtId="0" fontId="4" fillId="12" borderId="2" xfId="0" applyFont="1" applyFill="1" applyBorder="1" applyAlignment="1">
      <alignment horizontal="center" vertical="center" textRotation="90"/>
    </xf>
    <xf numFmtId="0" fontId="4" fillId="12" borderId="0" xfId="0" applyFont="1" applyFill="1" applyAlignment="1">
      <alignment horizontal="center" vertical="center" textRotation="90"/>
    </xf>
    <xf numFmtId="0" fontId="4" fillId="12" borderId="3" xfId="0" applyFont="1" applyFill="1" applyBorder="1" applyAlignment="1">
      <alignment horizontal="center" vertical="center"/>
    </xf>
    <xf numFmtId="0" fontId="24" fillId="0" borderId="0" xfId="0" applyFont="1" applyAlignment="1">
      <alignment horizontal="left" vertical="center" wrapText="1"/>
    </xf>
    <xf numFmtId="0" fontId="4" fillId="11" borderId="48" xfId="0" applyFont="1" applyFill="1" applyBorder="1" applyAlignment="1">
      <alignment horizontal="center" vertical="center" wrapText="1"/>
    </xf>
    <xf numFmtId="0" fontId="4" fillId="11" borderId="42" xfId="0" applyFont="1" applyFill="1" applyBorder="1" applyAlignment="1">
      <alignment horizontal="center" vertical="center" wrapText="1"/>
    </xf>
    <xf numFmtId="0" fontId="4" fillId="11" borderId="49" xfId="0" applyFont="1" applyFill="1" applyBorder="1" applyAlignment="1">
      <alignment horizontal="center" vertical="center" wrapText="1"/>
    </xf>
    <xf numFmtId="0" fontId="4" fillId="11" borderId="2" xfId="0" applyFont="1" applyFill="1" applyBorder="1" applyAlignment="1">
      <alignment horizontal="center" vertical="center"/>
    </xf>
    <xf numFmtId="0" fontId="4" fillId="11" borderId="0" xfId="0" applyFont="1" applyFill="1" applyBorder="1" applyAlignment="1">
      <alignment horizontal="center" vertical="center"/>
    </xf>
    <xf numFmtId="0" fontId="4" fillId="11" borderId="8" xfId="0" applyFont="1" applyFill="1" applyBorder="1" applyAlignment="1">
      <alignment horizontal="center" vertical="center"/>
    </xf>
    <xf numFmtId="0" fontId="4" fillId="11" borderId="39" xfId="0" applyFont="1" applyFill="1" applyBorder="1" applyAlignment="1">
      <alignment horizontal="center" vertical="center"/>
    </xf>
    <xf numFmtId="0" fontId="4" fillId="11" borderId="42" xfId="0" applyFont="1" applyFill="1" applyBorder="1" applyAlignment="1">
      <alignment horizontal="center" vertical="center"/>
    </xf>
    <xf numFmtId="16" fontId="4" fillId="11" borderId="39" xfId="0" quotePrefix="1" applyNumberFormat="1" applyFont="1" applyFill="1" applyBorder="1" applyAlignment="1">
      <alignment horizontal="center" vertical="center"/>
    </xf>
    <xf numFmtId="16" fontId="4" fillId="11" borderId="42" xfId="0" quotePrefix="1" applyNumberFormat="1" applyFont="1" applyFill="1" applyBorder="1" applyAlignment="1">
      <alignment horizontal="center" vertical="center"/>
    </xf>
    <xf numFmtId="0" fontId="4" fillId="11" borderId="50" xfId="0" applyFont="1" applyFill="1" applyBorder="1" applyAlignment="1">
      <alignment horizontal="center" vertical="center"/>
    </xf>
    <xf numFmtId="0" fontId="4" fillId="11" borderId="48"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2" xfId="0" applyFont="1" applyFill="1" applyBorder="1" applyAlignment="1">
      <alignment horizontal="center" vertical="center"/>
    </xf>
    <xf numFmtId="0" fontId="5" fillId="2" borderId="4"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9" xfId="0" applyFont="1" applyFill="1" applyBorder="1" applyAlignment="1">
      <alignment horizontal="center" vertical="center"/>
    </xf>
    <xf numFmtId="0" fontId="5" fillId="3" borderId="2" xfId="0" applyFont="1" applyFill="1" applyBorder="1" applyAlignment="1">
      <alignment vertical="center"/>
    </xf>
    <xf numFmtId="0" fontId="5" fillId="3" borderId="0" xfId="0" applyFont="1" applyFill="1" applyAlignment="1">
      <alignment vertical="center"/>
    </xf>
    <xf numFmtId="0" fontId="5" fillId="2" borderId="0" xfId="0" applyFont="1" applyFill="1" applyAlignment="1">
      <alignment vertical="center"/>
    </xf>
    <xf numFmtId="0" fontId="4" fillId="3" borderId="0" xfId="0" applyFont="1" applyFill="1" applyAlignment="1">
      <alignment vertical="center"/>
    </xf>
    <xf numFmtId="0" fontId="4" fillId="3" borderId="8" xfId="0" applyFont="1" applyFill="1" applyBorder="1" applyAlignment="1">
      <alignment vertical="center"/>
    </xf>
    <xf numFmtId="3"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3" borderId="10" xfId="0" applyFont="1" applyFill="1" applyBorder="1" applyAlignment="1">
      <alignment horizontal="center" vertical="center"/>
    </xf>
    <xf numFmtId="3" fontId="4" fillId="3" borderId="17" xfId="0" applyNumberFormat="1" applyFont="1" applyFill="1" applyBorder="1" applyAlignment="1">
      <alignment horizontal="center" vertical="center"/>
    </xf>
    <xf numFmtId="0" fontId="2" fillId="12" borderId="43" xfId="0" applyFont="1" applyFill="1" applyBorder="1" applyAlignment="1">
      <alignment horizontal="center" vertical="center"/>
    </xf>
    <xf numFmtId="0" fontId="2" fillId="12" borderId="44" xfId="0" applyFont="1" applyFill="1" applyBorder="1" applyAlignment="1">
      <alignment horizontal="center" vertical="center"/>
    </xf>
    <xf numFmtId="0" fontId="4" fillId="12" borderId="37" xfId="0" applyFont="1" applyFill="1" applyBorder="1" applyAlignment="1">
      <alignment horizontal="center" vertical="center"/>
    </xf>
    <xf numFmtId="0" fontId="4" fillId="12" borderId="40" xfId="0" applyFont="1" applyFill="1" applyBorder="1" applyAlignment="1">
      <alignment horizontal="center" vertical="center"/>
    </xf>
  </cellXfs>
  <cellStyles count="4">
    <cellStyle name="Hyperlink" xfId="1" builtinId="8"/>
    <cellStyle name="Normal" xfId="0" builtinId="0"/>
    <cellStyle name="Normal_GDL Awareness3" xfId="3"/>
    <cellStyle name="Percent" xfId="2" builtinId="5"/>
  </cellStyles>
  <dxfs count="0"/>
  <tableStyles count="0" defaultTableStyle="TableStyleMedium2" defaultPivotStyle="PivotStyleLight16"/>
  <colors>
    <mruColors>
      <color rgb="FFD1B2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37.xml"/><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3" Type="http://schemas.openxmlformats.org/officeDocument/2006/relationships/chartUserShapes" Target="../drawings/drawing41.xml"/><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43.xml"/><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47.xml"/><Relationship Id="rId1" Type="http://schemas.microsoft.com/office/2011/relationships/chartStyle" Target="style47.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803149606299214E-2"/>
          <c:y val="5.0925925925925923E-2"/>
          <c:w val="0.89019685039370078"/>
          <c:h val="0.83299358413531654"/>
        </c:manualLayout>
      </c:layout>
      <c:lineChart>
        <c:grouping val="standard"/>
        <c:varyColors val="0"/>
        <c:ser>
          <c:idx val="1"/>
          <c:order val="0"/>
          <c:tx>
            <c:strRef>
              <c:f>Table2!$B$3</c:f>
              <c:strCache>
                <c:ptCount val="1"/>
                <c:pt idx="0">
                  <c:v>Number of KSIs1**</c:v>
                </c:pt>
              </c:strCache>
            </c:strRef>
          </c:tx>
          <c:spPr>
            <a:ln w="50800" cap="rnd">
              <a:solidFill>
                <a:schemeClr val="accent5">
                  <a:lumMod val="75000"/>
                </a:schemeClr>
              </a:solidFill>
              <a:round/>
            </a:ln>
            <a:effectLst/>
          </c:spPr>
          <c:marker>
            <c:symbol val="none"/>
          </c:marker>
          <c:cat>
            <c:numRef>
              <c:f>Table2!$A$4:$A$13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Table2!$B$4:$B$13</c:f>
              <c:numCache>
                <c:formatCode>General</c:formatCode>
                <c:ptCount val="10"/>
                <c:pt idx="0">
                  <c:v>368</c:v>
                </c:pt>
                <c:pt idx="1">
                  <c:v>353</c:v>
                </c:pt>
                <c:pt idx="2">
                  <c:v>288</c:v>
                </c:pt>
                <c:pt idx="3">
                  <c:v>233</c:v>
                </c:pt>
                <c:pt idx="4">
                  <c:v>235</c:v>
                </c:pt>
                <c:pt idx="5">
                  <c:v>215</c:v>
                </c:pt>
                <c:pt idx="6">
                  <c:v>255</c:v>
                </c:pt>
                <c:pt idx="7">
                  <c:v>241</c:v>
                </c:pt>
                <c:pt idx="8">
                  <c:v>263</c:v>
                </c:pt>
                <c:pt idx="9">
                  <c:v>233</c:v>
                </c:pt>
              </c:numCache>
            </c:numRef>
          </c:val>
          <c:smooth val="0"/>
        </c:ser>
        <c:ser>
          <c:idx val="2"/>
          <c:order val="1"/>
          <c:tx>
            <c:strRef>
              <c:f>Table2!$C$3</c:f>
              <c:strCache>
                <c:ptCount val="1"/>
                <c:pt idx="0">
                  <c:v>2012-2016 Baseline</c:v>
                </c:pt>
              </c:strCache>
            </c:strRef>
          </c:tx>
          <c:spPr>
            <a:ln w="28575" cap="rnd">
              <a:solidFill>
                <a:srgbClr val="FFC000"/>
              </a:solidFill>
              <a:prstDash val="dash"/>
              <a:round/>
            </a:ln>
            <a:effectLst/>
          </c:spPr>
          <c:marker>
            <c:symbol val="none"/>
          </c:marker>
          <c:cat>
            <c:numRef>
              <c:f>Table2!$A$4:$A$13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Table2!$C$4:$C$13</c:f>
              <c:numCache>
                <c:formatCode>0.0</c:formatCode>
                <c:ptCount val="10"/>
                <c:pt idx="0">
                  <c:v>241.8</c:v>
                </c:pt>
                <c:pt idx="1">
                  <c:v>241.8</c:v>
                </c:pt>
                <c:pt idx="2">
                  <c:v>241.8</c:v>
                </c:pt>
                <c:pt idx="3">
                  <c:v>241.8</c:v>
                </c:pt>
                <c:pt idx="4">
                  <c:v>241.8</c:v>
                </c:pt>
                <c:pt idx="5">
                  <c:v>241.8</c:v>
                </c:pt>
                <c:pt idx="6">
                  <c:v>241.8</c:v>
                </c:pt>
                <c:pt idx="7">
                  <c:v>241.8</c:v>
                </c:pt>
                <c:pt idx="8">
                  <c:v>241.8</c:v>
                </c:pt>
                <c:pt idx="9">
                  <c:v>241.8</c:v>
                </c:pt>
              </c:numCache>
            </c:numRef>
          </c:val>
          <c:smooth val="0"/>
        </c:ser>
        <c:dLbls>
          <c:showLegendKey val="0"/>
          <c:showVal val="0"/>
          <c:showCatName val="0"/>
          <c:showSerName val="0"/>
          <c:showPercent val="0"/>
          <c:showBubbleSize val="0"/>
        </c:dLbls>
        <c:smooth val="0"/>
        <c:axId val="121494312"/>
        <c:axId val="121171472"/>
      </c:lineChart>
      <c:catAx>
        <c:axId val="121494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21171472"/>
        <c:crosses val="autoZero"/>
        <c:auto val="1"/>
        <c:lblAlgn val="ctr"/>
        <c:lblOffset val="100"/>
        <c:noMultiLvlLbl val="0"/>
      </c:catAx>
      <c:valAx>
        <c:axId val="12117147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214943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50800" cap="rnd">
              <a:solidFill>
                <a:schemeClr val="accent5">
                  <a:lumMod val="75000"/>
                </a:schemeClr>
              </a:solidFill>
              <a:round/>
            </a:ln>
            <a:effectLst/>
          </c:spPr>
          <c:marker>
            <c:symbol val="none"/>
          </c:marker>
          <c:cat>
            <c:strRef>
              <c:f>Table6!$A$23:$A$28</c:f>
              <c:strCache>
                <c:ptCount val="6"/>
                <c:pt idx="0">
                  <c:v>2008-2012</c:v>
                </c:pt>
                <c:pt idx="1">
                  <c:v>2009-2013</c:v>
                </c:pt>
                <c:pt idx="2">
                  <c:v>2010-2014</c:v>
                </c:pt>
                <c:pt idx="3">
                  <c:v>2011-2015</c:v>
                </c:pt>
                <c:pt idx="4">
                  <c:v>2012-2016</c:v>
                </c:pt>
                <c:pt idx="5">
                  <c:v>2013-2017</c:v>
                </c:pt>
              </c:strCache>
            </c:strRef>
          </c:cat>
          <c:val>
            <c:numRef>
              <c:f>Table6!$E$23:$E$28</c:f>
              <c:numCache>
                <c:formatCode>0%</c:formatCode>
                <c:ptCount val="6"/>
                <c:pt idx="0">
                  <c:v>0.72818791946308725</c:v>
                </c:pt>
                <c:pt idx="1">
                  <c:v>0.72962962962962963</c:v>
                </c:pt>
                <c:pt idx="2">
                  <c:v>0.72083333333333333</c:v>
                </c:pt>
                <c:pt idx="3">
                  <c:v>0.75</c:v>
                </c:pt>
                <c:pt idx="4">
                  <c:v>0.75757575757575757</c:v>
                </c:pt>
                <c:pt idx="5">
                  <c:v>0.78468899521531099</c:v>
                </c:pt>
              </c:numCache>
            </c:numRef>
          </c:val>
          <c:smooth val="0"/>
        </c:ser>
        <c:ser>
          <c:idx val="2"/>
          <c:order val="1"/>
          <c:spPr>
            <a:ln w="28575" cap="rnd">
              <a:solidFill>
                <a:srgbClr val="FFC000"/>
              </a:solidFill>
              <a:prstDash val="dash"/>
              <a:round/>
            </a:ln>
            <a:effectLst/>
          </c:spPr>
          <c:marker>
            <c:symbol val="none"/>
          </c:marker>
          <c:cat>
            <c:strRef>
              <c:f>Table6!$A$23:$A$28</c:f>
              <c:strCache>
                <c:ptCount val="6"/>
                <c:pt idx="0">
                  <c:v>2008-2012</c:v>
                </c:pt>
                <c:pt idx="1">
                  <c:v>2009-2013</c:v>
                </c:pt>
                <c:pt idx="2">
                  <c:v>2010-2014</c:v>
                </c:pt>
                <c:pt idx="3">
                  <c:v>2011-2015</c:v>
                </c:pt>
                <c:pt idx="4">
                  <c:v>2012-2016</c:v>
                </c:pt>
                <c:pt idx="5">
                  <c:v>2013-2017</c:v>
                </c:pt>
              </c:strCache>
            </c:strRef>
          </c:cat>
          <c:val>
            <c:numRef>
              <c:f>Table6!$G$23:$G$28</c:f>
              <c:numCache>
                <c:formatCode>0%</c:formatCode>
                <c:ptCount val="6"/>
                <c:pt idx="0">
                  <c:v>0.75757575757575757</c:v>
                </c:pt>
                <c:pt idx="1">
                  <c:v>0.75757575757575757</c:v>
                </c:pt>
                <c:pt idx="2">
                  <c:v>0.75757575757575757</c:v>
                </c:pt>
                <c:pt idx="3">
                  <c:v>0.75757575757575757</c:v>
                </c:pt>
                <c:pt idx="4">
                  <c:v>0.75757575757575757</c:v>
                </c:pt>
                <c:pt idx="5">
                  <c:v>0.75757575757575757</c:v>
                </c:pt>
              </c:numCache>
            </c:numRef>
          </c:val>
          <c:smooth val="0"/>
        </c:ser>
        <c:dLbls>
          <c:showLegendKey val="0"/>
          <c:showVal val="0"/>
          <c:showCatName val="0"/>
          <c:showSerName val="0"/>
          <c:showPercent val="0"/>
          <c:showBubbleSize val="0"/>
        </c:dLbls>
        <c:smooth val="0"/>
        <c:axId val="347951944"/>
        <c:axId val="347953512"/>
      </c:lineChart>
      <c:catAx>
        <c:axId val="347951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7953512"/>
        <c:crosses val="autoZero"/>
        <c:auto val="1"/>
        <c:lblAlgn val="ctr"/>
        <c:lblOffset val="100"/>
        <c:noMultiLvlLbl val="0"/>
      </c:catAx>
      <c:valAx>
        <c:axId val="347953512"/>
        <c:scaling>
          <c:orientation val="minMax"/>
          <c:min val="0.66000000000000014"/>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7951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50800" cap="rnd">
              <a:solidFill>
                <a:schemeClr val="accent5">
                  <a:lumMod val="75000"/>
                </a:schemeClr>
              </a:solidFill>
              <a:round/>
            </a:ln>
            <a:effectLst/>
          </c:spPr>
          <c:marker>
            <c:symbol val="none"/>
          </c:marker>
          <c:cat>
            <c:numRef>
              <c:f>Table7!$A$5:$A$14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Table7!$J$5:$J$14</c:f>
              <c:numCache>
                <c:formatCode>0%</c:formatCode>
                <c:ptCount val="10"/>
                <c:pt idx="0">
                  <c:v>0.59</c:v>
                </c:pt>
                <c:pt idx="1">
                  <c:v>0.46</c:v>
                </c:pt>
                <c:pt idx="2">
                  <c:v>0.37</c:v>
                </c:pt>
                <c:pt idx="3">
                  <c:v>0.41</c:v>
                </c:pt>
                <c:pt idx="4">
                  <c:v>0.41</c:v>
                </c:pt>
                <c:pt idx="5">
                  <c:v>0.42</c:v>
                </c:pt>
                <c:pt idx="6">
                  <c:v>0.33</c:v>
                </c:pt>
                <c:pt idx="7">
                  <c:v>0.33</c:v>
                </c:pt>
                <c:pt idx="8">
                  <c:v>0.51</c:v>
                </c:pt>
                <c:pt idx="9">
                  <c:v>0.65217391304347827</c:v>
                </c:pt>
              </c:numCache>
            </c:numRef>
          </c:val>
          <c:smooth val="0"/>
        </c:ser>
        <c:ser>
          <c:idx val="2"/>
          <c:order val="1"/>
          <c:spPr>
            <a:ln w="28575" cap="rnd">
              <a:solidFill>
                <a:srgbClr val="FFC000"/>
              </a:solidFill>
              <a:prstDash val="dash"/>
              <a:round/>
            </a:ln>
            <a:effectLst/>
          </c:spPr>
          <c:marker>
            <c:symbol val="none"/>
          </c:marker>
          <c:cat>
            <c:numRef>
              <c:f>Table7!$A$5:$A$14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Table7!$L$5:$L$14</c:f>
              <c:numCache>
                <c:formatCode>0%</c:formatCode>
                <c:ptCount val="10"/>
                <c:pt idx="0">
                  <c:v>0.41</c:v>
                </c:pt>
                <c:pt idx="1">
                  <c:v>0.41</c:v>
                </c:pt>
                <c:pt idx="2">
                  <c:v>0.41</c:v>
                </c:pt>
                <c:pt idx="3">
                  <c:v>0.41</c:v>
                </c:pt>
                <c:pt idx="4">
                  <c:v>0.41</c:v>
                </c:pt>
                <c:pt idx="5">
                  <c:v>0.41</c:v>
                </c:pt>
                <c:pt idx="6">
                  <c:v>0.41</c:v>
                </c:pt>
                <c:pt idx="7">
                  <c:v>0.41</c:v>
                </c:pt>
                <c:pt idx="8">
                  <c:v>0.41</c:v>
                </c:pt>
                <c:pt idx="9">
                  <c:v>0.41</c:v>
                </c:pt>
              </c:numCache>
            </c:numRef>
          </c:val>
          <c:smooth val="0"/>
        </c:ser>
        <c:dLbls>
          <c:showLegendKey val="0"/>
          <c:showVal val="0"/>
          <c:showCatName val="0"/>
          <c:showSerName val="0"/>
          <c:showPercent val="0"/>
          <c:showBubbleSize val="0"/>
        </c:dLbls>
        <c:smooth val="0"/>
        <c:axId val="347953120"/>
        <c:axId val="347947240"/>
      </c:lineChart>
      <c:catAx>
        <c:axId val="347953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7947240"/>
        <c:crosses val="autoZero"/>
        <c:auto val="1"/>
        <c:lblAlgn val="ctr"/>
        <c:lblOffset val="100"/>
        <c:noMultiLvlLbl val="0"/>
      </c:catAx>
      <c:valAx>
        <c:axId val="34794724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79531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50800" cap="rnd">
              <a:solidFill>
                <a:schemeClr val="accent5">
                  <a:lumMod val="75000"/>
                </a:schemeClr>
              </a:solidFill>
              <a:round/>
            </a:ln>
            <a:effectLst/>
          </c:spPr>
          <c:marker>
            <c:symbol val="none"/>
          </c:marker>
          <c:cat>
            <c:strRef>
              <c:f>Table7!$A$22:$A$27</c:f>
              <c:strCache>
                <c:ptCount val="6"/>
                <c:pt idx="0">
                  <c:v>2008-2012</c:v>
                </c:pt>
                <c:pt idx="1">
                  <c:v>2009-2013</c:v>
                </c:pt>
                <c:pt idx="2">
                  <c:v>2010-2014</c:v>
                </c:pt>
                <c:pt idx="3">
                  <c:v>2011-2015</c:v>
                </c:pt>
                <c:pt idx="4">
                  <c:v>2012-2016</c:v>
                </c:pt>
                <c:pt idx="5">
                  <c:v>2013-2017</c:v>
                </c:pt>
              </c:strCache>
            </c:strRef>
          </c:cat>
          <c:val>
            <c:numRef>
              <c:f>Table7!$J$22:$J$27</c:f>
              <c:numCache>
                <c:formatCode>0%</c:formatCode>
                <c:ptCount val="6"/>
                <c:pt idx="0">
                  <c:v>0.45161290322580649</c:v>
                </c:pt>
                <c:pt idx="1">
                  <c:v>0.416243654822335</c:v>
                </c:pt>
                <c:pt idx="2">
                  <c:v>0.38728323699421957</c:v>
                </c:pt>
                <c:pt idx="3">
                  <c:v>0.38011695906432746</c:v>
                </c:pt>
                <c:pt idx="4">
                  <c:v>0.40571428571428569</c:v>
                </c:pt>
                <c:pt idx="5">
                  <c:v>0.43902439024390244</c:v>
                </c:pt>
              </c:numCache>
            </c:numRef>
          </c:val>
          <c:smooth val="0"/>
        </c:ser>
        <c:ser>
          <c:idx val="2"/>
          <c:order val="1"/>
          <c:spPr>
            <a:ln w="28575" cap="rnd">
              <a:solidFill>
                <a:srgbClr val="FFC000"/>
              </a:solidFill>
              <a:prstDash val="dash"/>
              <a:round/>
            </a:ln>
            <a:effectLst/>
          </c:spPr>
          <c:marker>
            <c:symbol val="none"/>
          </c:marker>
          <c:cat>
            <c:strRef>
              <c:f>Table7!$A$22:$A$27</c:f>
              <c:strCache>
                <c:ptCount val="6"/>
                <c:pt idx="0">
                  <c:v>2008-2012</c:v>
                </c:pt>
                <c:pt idx="1">
                  <c:v>2009-2013</c:v>
                </c:pt>
                <c:pt idx="2">
                  <c:v>2010-2014</c:v>
                </c:pt>
                <c:pt idx="3">
                  <c:v>2011-2015</c:v>
                </c:pt>
                <c:pt idx="4">
                  <c:v>2012-2016</c:v>
                </c:pt>
                <c:pt idx="5">
                  <c:v>2013-2017</c:v>
                </c:pt>
              </c:strCache>
            </c:strRef>
          </c:cat>
          <c:val>
            <c:numRef>
              <c:f>Table7!$L$22:$L$27</c:f>
              <c:numCache>
                <c:formatCode>0%</c:formatCode>
                <c:ptCount val="6"/>
                <c:pt idx="0">
                  <c:v>0.40571428571428569</c:v>
                </c:pt>
                <c:pt idx="1">
                  <c:v>0.40571428571428569</c:v>
                </c:pt>
                <c:pt idx="2">
                  <c:v>0.40571428571428569</c:v>
                </c:pt>
                <c:pt idx="3">
                  <c:v>0.40571428571428569</c:v>
                </c:pt>
                <c:pt idx="4">
                  <c:v>0.40571428571428569</c:v>
                </c:pt>
                <c:pt idx="5">
                  <c:v>0.40571428571428569</c:v>
                </c:pt>
              </c:numCache>
            </c:numRef>
          </c:val>
          <c:smooth val="0"/>
        </c:ser>
        <c:dLbls>
          <c:showLegendKey val="0"/>
          <c:showVal val="0"/>
          <c:showCatName val="0"/>
          <c:showSerName val="0"/>
          <c:showPercent val="0"/>
          <c:showBubbleSize val="0"/>
        </c:dLbls>
        <c:smooth val="0"/>
        <c:axId val="347948808"/>
        <c:axId val="347953904"/>
      </c:lineChart>
      <c:catAx>
        <c:axId val="347948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7953904"/>
        <c:crosses val="autoZero"/>
        <c:auto val="1"/>
        <c:lblAlgn val="ctr"/>
        <c:lblOffset val="100"/>
        <c:noMultiLvlLbl val="0"/>
      </c:catAx>
      <c:valAx>
        <c:axId val="347953904"/>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7948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100" b="1">
                <a:solidFill>
                  <a:sysClr val="windowText" lastClr="000000"/>
                </a:solidFill>
                <a:latin typeface="Arial" panose="020B0604020202020204" pitchFamily="34" charset="0"/>
                <a:cs typeface="Arial" panose="020B0604020202020204" pitchFamily="34" charset="0"/>
              </a:rPr>
              <a:t>%</a:t>
            </a:r>
            <a:r>
              <a:rPr lang="en-GB" sz="1100" b="1" baseline="0">
                <a:solidFill>
                  <a:sysClr val="windowText" lastClr="000000"/>
                </a:solidFill>
                <a:latin typeface="Arial" panose="020B0604020202020204" pitchFamily="34" charset="0"/>
                <a:cs typeface="Arial" panose="020B0604020202020204" pitchFamily="34" charset="0"/>
              </a:rPr>
              <a:t> Motorcyclist KSI casualties responsible for their injuries, by age group</a:t>
            </a:r>
            <a:endParaRPr lang="en-GB" sz="1100" b="1">
              <a:solidFill>
                <a:sysClr val="windowText" lastClr="000000"/>
              </a:solidFill>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8477867631410935E-2"/>
          <c:y val="0.18601851851851853"/>
          <c:w val="0.90674735759381431"/>
          <c:h val="0.60067876932050157"/>
        </c:manualLayout>
      </c:layout>
      <c:barChart>
        <c:barDir val="col"/>
        <c:grouping val="clustered"/>
        <c:varyColors val="0"/>
        <c:ser>
          <c:idx val="0"/>
          <c:order val="0"/>
          <c:tx>
            <c:v>2012-2016</c:v>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Table9!$A$5:$A$9</c:f>
              <c:strCache>
                <c:ptCount val="5"/>
                <c:pt idx="0">
                  <c:v>17-24</c:v>
                </c:pt>
                <c:pt idx="1">
                  <c:v>25-29</c:v>
                </c:pt>
                <c:pt idx="2">
                  <c:v>30-39</c:v>
                </c:pt>
                <c:pt idx="3">
                  <c:v>40-49</c:v>
                </c:pt>
                <c:pt idx="4">
                  <c:v>50+</c:v>
                </c:pt>
              </c:strCache>
            </c:strRef>
          </c:cat>
          <c:val>
            <c:numRef>
              <c:f>Table9!$J$5:$J$9</c:f>
              <c:numCache>
                <c:formatCode>0%</c:formatCode>
                <c:ptCount val="5"/>
                <c:pt idx="0">
                  <c:v>0.52427184466019416</c:v>
                </c:pt>
                <c:pt idx="1">
                  <c:v>0.46666666666666667</c:v>
                </c:pt>
                <c:pt idx="2">
                  <c:v>0.6029411764705882</c:v>
                </c:pt>
                <c:pt idx="3">
                  <c:v>0.41129032258064518</c:v>
                </c:pt>
                <c:pt idx="4">
                  <c:v>0.37623762376237624</c:v>
                </c:pt>
              </c:numCache>
            </c:numRef>
          </c:val>
        </c:ser>
        <c:ser>
          <c:idx val="1"/>
          <c:order val="1"/>
          <c:tx>
            <c:v>2013-2017</c:v>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Table9!$A$5:$A$9</c:f>
              <c:strCache>
                <c:ptCount val="5"/>
                <c:pt idx="0">
                  <c:v>17-24</c:v>
                </c:pt>
                <c:pt idx="1">
                  <c:v>25-29</c:v>
                </c:pt>
                <c:pt idx="2">
                  <c:v>30-39</c:v>
                </c:pt>
                <c:pt idx="3">
                  <c:v>40-49</c:v>
                </c:pt>
                <c:pt idx="4">
                  <c:v>50+</c:v>
                </c:pt>
              </c:strCache>
            </c:strRef>
          </c:cat>
          <c:val>
            <c:numRef>
              <c:f>Table9!$K$5:$K$9</c:f>
              <c:numCache>
                <c:formatCode>0%</c:formatCode>
                <c:ptCount val="5"/>
                <c:pt idx="0">
                  <c:v>0.52747252747252749</c:v>
                </c:pt>
                <c:pt idx="1">
                  <c:v>0.54545454545454541</c:v>
                </c:pt>
                <c:pt idx="2">
                  <c:v>0.625</c:v>
                </c:pt>
                <c:pt idx="3">
                  <c:v>0.43697478991596639</c:v>
                </c:pt>
                <c:pt idx="4">
                  <c:v>0.40869565217391307</c:v>
                </c:pt>
              </c:numCache>
            </c:numRef>
          </c:val>
        </c:ser>
        <c:dLbls>
          <c:dLblPos val="inEnd"/>
          <c:showLegendKey val="0"/>
          <c:showVal val="1"/>
          <c:showCatName val="0"/>
          <c:showSerName val="0"/>
          <c:showPercent val="0"/>
          <c:showBubbleSize val="0"/>
        </c:dLbls>
        <c:gapWidth val="59"/>
        <c:overlap val="-7"/>
        <c:axId val="347949200"/>
        <c:axId val="345953360"/>
      </c:barChart>
      <c:catAx>
        <c:axId val="347949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5953360"/>
        <c:crosses val="autoZero"/>
        <c:auto val="1"/>
        <c:lblAlgn val="ctr"/>
        <c:lblOffset val="100"/>
        <c:noMultiLvlLbl val="0"/>
      </c:catAx>
      <c:valAx>
        <c:axId val="34595336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79492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50800" cap="rnd">
              <a:solidFill>
                <a:schemeClr val="accent5">
                  <a:lumMod val="75000"/>
                </a:schemeClr>
              </a:solidFill>
              <a:round/>
            </a:ln>
            <a:effectLst/>
          </c:spPr>
          <c:marker>
            <c:symbol val="none"/>
          </c:marker>
          <c:cat>
            <c:numRef>
              <c:f>Table10!$A$4:$A$13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Table10!$B$4:$B$13</c:f>
              <c:numCache>
                <c:formatCode>General</c:formatCode>
                <c:ptCount val="10"/>
                <c:pt idx="0">
                  <c:v>40</c:v>
                </c:pt>
                <c:pt idx="1">
                  <c:v>45</c:v>
                </c:pt>
                <c:pt idx="2">
                  <c:v>28</c:v>
                </c:pt>
                <c:pt idx="3">
                  <c:v>25</c:v>
                </c:pt>
                <c:pt idx="4">
                  <c:v>27</c:v>
                </c:pt>
                <c:pt idx="5">
                  <c:v>23</c:v>
                </c:pt>
                <c:pt idx="6">
                  <c:v>23</c:v>
                </c:pt>
                <c:pt idx="7">
                  <c:v>22</c:v>
                </c:pt>
                <c:pt idx="8">
                  <c:v>20</c:v>
                </c:pt>
                <c:pt idx="9">
                  <c:v>15</c:v>
                </c:pt>
              </c:numCache>
            </c:numRef>
          </c:val>
          <c:smooth val="0"/>
        </c:ser>
        <c:ser>
          <c:idx val="1"/>
          <c:order val="1"/>
          <c:spPr>
            <a:ln w="28575" cap="rnd">
              <a:solidFill>
                <a:srgbClr val="FFC000"/>
              </a:solidFill>
              <a:prstDash val="dash"/>
              <a:round/>
            </a:ln>
            <a:effectLst/>
          </c:spPr>
          <c:marker>
            <c:symbol val="none"/>
          </c:marker>
          <c:cat>
            <c:numRef>
              <c:f>Table10!$A$4:$A$13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Table10!$C$4:$C$13</c:f>
              <c:numCache>
                <c:formatCode>General</c:formatCode>
                <c:ptCount val="10"/>
                <c:pt idx="0">
                  <c:v>23</c:v>
                </c:pt>
                <c:pt idx="1">
                  <c:v>23</c:v>
                </c:pt>
                <c:pt idx="2">
                  <c:v>23</c:v>
                </c:pt>
                <c:pt idx="3">
                  <c:v>23</c:v>
                </c:pt>
                <c:pt idx="4">
                  <c:v>23</c:v>
                </c:pt>
                <c:pt idx="5">
                  <c:v>23</c:v>
                </c:pt>
                <c:pt idx="6">
                  <c:v>23</c:v>
                </c:pt>
                <c:pt idx="7">
                  <c:v>23</c:v>
                </c:pt>
                <c:pt idx="8">
                  <c:v>23</c:v>
                </c:pt>
                <c:pt idx="9">
                  <c:v>23</c:v>
                </c:pt>
              </c:numCache>
            </c:numRef>
          </c:val>
          <c:smooth val="0"/>
        </c:ser>
        <c:dLbls>
          <c:showLegendKey val="0"/>
          <c:showVal val="0"/>
          <c:showCatName val="0"/>
          <c:showSerName val="0"/>
          <c:showPercent val="0"/>
          <c:showBubbleSize val="0"/>
        </c:dLbls>
        <c:smooth val="0"/>
        <c:axId val="345954928"/>
        <c:axId val="345954144"/>
      </c:lineChart>
      <c:catAx>
        <c:axId val="345954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5954144"/>
        <c:crosses val="autoZero"/>
        <c:auto val="1"/>
        <c:lblAlgn val="ctr"/>
        <c:lblOffset val="100"/>
        <c:noMultiLvlLbl val="0"/>
      </c:catAx>
      <c:valAx>
        <c:axId val="34595414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5954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50800" cap="rnd">
              <a:solidFill>
                <a:schemeClr val="accent5">
                  <a:lumMod val="75000"/>
                </a:schemeClr>
              </a:solidFill>
              <a:round/>
            </a:ln>
            <a:effectLst/>
          </c:spPr>
          <c:marker>
            <c:symbol val="none"/>
          </c:marker>
          <c:cat>
            <c:strRef>
              <c:f>Table10!$A$21:$A$26</c:f>
              <c:strCache>
                <c:ptCount val="6"/>
                <c:pt idx="0">
                  <c:v>2008-2012</c:v>
                </c:pt>
                <c:pt idx="1">
                  <c:v>2009-2013</c:v>
                </c:pt>
                <c:pt idx="2">
                  <c:v>2010-2014</c:v>
                </c:pt>
                <c:pt idx="3">
                  <c:v>2011-2015</c:v>
                </c:pt>
                <c:pt idx="4">
                  <c:v>2012-2016</c:v>
                </c:pt>
                <c:pt idx="5">
                  <c:v>2013-2017</c:v>
                </c:pt>
              </c:strCache>
            </c:strRef>
          </c:cat>
          <c:val>
            <c:numRef>
              <c:f>Table10!$B$21:$B$26</c:f>
              <c:numCache>
                <c:formatCode>0.0</c:formatCode>
                <c:ptCount val="6"/>
                <c:pt idx="0">
                  <c:v>33</c:v>
                </c:pt>
                <c:pt idx="1">
                  <c:v>29.6</c:v>
                </c:pt>
                <c:pt idx="2">
                  <c:v>25.2</c:v>
                </c:pt>
                <c:pt idx="3">
                  <c:v>24</c:v>
                </c:pt>
                <c:pt idx="4">
                  <c:v>23</c:v>
                </c:pt>
                <c:pt idx="5">
                  <c:v>20.6</c:v>
                </c:pt>
              </c:numCache>
            </c:numRef>
          </c:val>
          <c:smooth val="0"/>
        </c:ser>
        <c:ser>
          <c:idx val="1"/>
          <c:order val="1"/>
          <c:spPr>
            <a:ln w="28575" cap="rnd">
              <a:solidFill>
                <a:srgbClr val="FFC000"/>
              </a:solidFill>
              <a:prstDash val="dash"/>
              <a:round/>
            </a:ln>
            <a:effectLst/>
          </c:spPr>
          <c:marker>
            <c:symbol val="none"/>
          </c:marker>
          <c:cat>
            <c:strRef>
              <c:f>Table10!$A$21:$A$26</c:f>
              <c:strCache>
                <c:ptCount val="6"/>
                <c:pt idx="0">
                  <c:v>2008-2012</c:v>
                </c:pt>
                <c:pt idx="1">
                  <c:v>2009-2013</c:v>
                </c:pt>
                <c:pt idx="2">
                  <c:v>2010-2014</c:v>
                </c:pt>
                <c:pt idx="3">
                  <c:v>2011-2015</c:v>
                </c:pt>
                <c:pt idx="4">
                  <c:v>2012-2016</c:v>
                </c:pt>
                <c:pt idx="5">
                  <c:v>2013-2017</c:v>
                </c:pt>
              </c:strCache>
            </c:strRef>
          </c:cat>
          <c:val>
            <c:numRef>
              <c:f>Table10!$C$21:$C$26</c:f>
              <c:numCache>
                <c:formatCode>General</c:formatCode>
                <c:ptCount val="6"/>
                <c:pt idx="0">
                  <c:v>23</c:v>
                </c:pt>
                <c:pt idx="1">
                  <c:v>23</c:v>
                </c:pt>
                <c:pt idx="2">
                  <c:v>23</c:v>
                </c:pt>
                <c:pt idx="3">
                  <c:v>23</c:v>
                </c:pt>
                <c:pt idx="4">
                  <c:v>23</c:v>
                </c:pt>
                <c:pt idx="5">
                  <c:v>23</c:v>
                </c:pt>
              </c:numCache>
            </c:numRef>
          </c:val>
          <c:smooth val="0"/>
        </c:ser>
        <c:dLbls>
          <c:showLegendKey val="0"/>
          <c:showVal val="0"/>
          <c:showCatName val="0"/>
          <c:showSerName val="0"/>
          <c:showPercent val="0"/>
          <c:showBubbleSize val="0"/>
        </c:dLbls>
        <c:smooth val="0"/>
        <c:axId val="349269040"/>
        <c:axId val="349265904"/>
      </c:lineChart>
      <c:catAx>
        <c:axId val="349269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9265904"/>
        <c:crosses val="autoZero"/>
        <c:auto val="1"/>
        <c:lblAlgn val="ctr"/>
        <c:lblOffset val="100"/>
        <c:noMultiLvlLbl val="0"/>
      </c:catAx>
      <c:valAx>
        <c:axId val="349265904"/>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92690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50800" cap="rnd">
              <a:solidFill>
                <a:schemeClr val="accent5">
                  <a:lumMod val="75000"/>
                </a:schemeClr>
              </a:solidFill>
              <a:round/>
            </a:ln>
            <a:effectLst/>
          </c:spPr>
          <c:marker>
            <c:symbol val="none"/>
          </c:marker>
          <c:cat>
            <c:numRef>
              <c:f>Table11!$A$4:$A$13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Table11!$B$4:$B$13</c:f>
              <c:numCache>
                <c:formatCode>General</c:formatCode>
                <c:ptCount val="10"/>
                <c:pt idx="0">
                  <c:v>25</c:v>
                </c:pt>
                <c:pt idx="1">
                  <c:v>24</c:v>
                </c:pt>
                <c:pt idx="2">
                  <c:v>16</c:v>
                </c:pt>
                <c:pt idx="3">
                  <c:v>17</c:v>
                </c:pt>
                <c:pt idx="4">
                  <c:v>10</c:v>
                </c:pt>
                <c:pt idx="5">
                  <c:v>16</c:v>
                </c:pt>
                <c:pt idx="6">
                  <c:v>14</c:v>
                </c:pt>
                <c:pt idx="7">
                  <c:v>9</c:v>
                </c:pt>
                <c:pt idx="8">
                  <c:v>11</c:v>
                </c:pt>
                <c:pt idx="9">
                  <c:v>3</c:v>
                </c:pt>
              </c:numCache>
            </c:numRef>
          </c:val>
          <c:smooth val="0"/>
        </c:ser>
        <c:ser>
          <c:idx val="1"/>
          <c:order val="1"/>
          <c:spPr>
            <a:ln w="28575" cap="rnd">
              <a:solidFill>
                <a:srgbClr val="FFC000"/>
              </a:solidFill>
              <a:prstDash val="dash"/>
              <a:round/>
            </a:ln>
            <a:effectLst/>
          </c:spPr>
          <c:marker>
            <c:symbol val="none"/>
          </c:marker>
          <c:cat>
            <c:numRef>
              <c:f>Table11!$A$4:$A$13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Table11!$C$4:$C$13</c:f>
              <c:numCache>
                <c:formatCode>General</c:formatCode>
                <c:ptCount val="10"/>
                <c:pt idx="0">
                  <c:v>12</c:v>
                </c:pt>
                <c:pt idx="1">
                  <c:v>12</c:v>
                </c:pt>
                <c:pt idx="2">
                  <c:v>12</c:v>
                </c:pt>
                <c:pt idx="3">
                  <c:v>12</c:v>
                </c:pt>
                <c:pt idx="4">
                  <c:v>12</c:v>
                </c:pt>
                <c:pt idx="5">
                  <c:v>12</c:v>
                </c:pt>
                <c:pt idx="6">
                  <c:v>12</c:v>
                </c:pt>
                <c:pt idx="7">
                  <c:v>12</c:v>
                </c:pt>
                <c:pt idx="8">
                  <c:v>12</c:v>
                </c:pt>
                <c:pt idx="9">
                  <c:v>12</c:v>
                </c:pt>
              </c:numCache>
            </c:numRef>
          </c:val>
          <c:smooth val="0"/>
        </c:ser>
        <c:dLbls>
          <c:showLegendKey val="0"/>
          <c:showVal val="0"/>
          <c:showCatName val="0"/>
          <c:showSerName val="0"/>
          <c:showPercent val="0"/>
          <c:showBubbleSize val="0"/>
        </c:dLbls>
        <c:smooth val="0"/>
        <c:axId val="349269824"/>
        <c:axId val="349271784"/>
      </c:lineChart>
      <c:catAx>
        <c:axId val="34926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9271784"/>
        <c:crosses val="autoZero"/>
        <c:auto val="1"/>
        <c:lblAlgn val="ctr"/>
        <c:lblOffset val="100"/>
        <c:noMultiLvlLbl val="0"/>
      </c:catAx>
      <c:valAx>
        <c:axId val="34927178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9269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50800" cap="rnd">
              <a:solidFill>
                <a:schemeClr val="accent5">
                  <a:lumMod val="75000"/>
                </a:schemeClr>
              </a:solidFill>
              <a:round/>
            </a:ln>
            <a:effectLst/>
          </c:spPr>
          <c:marker>
            <c:symbol val="none"/>
          </c:marker>
          <c:cat>
            <c:strRef>
              <c:f>Table11!$A$21:$A$26</c:f>
              <c:strCache>
                <c:ptCount val="6"/>
                <c:pt idx="0">
                  <c:v>2008-2012</c:v>
                </c:pt>
                <c:pt idx="1">
                  <c:v>2009-2013</c:v>
                </c:pt>
                <c:pt idx="2">
                  <c:v>2010-2014</c:v>
                </c:pt>
                <c:pt idx="3">
                  <c:v>2011-2015</c:v>
                </c:pt>
                <c:pt idx="4">
                  <c:v>2012-2016</c:v>
                </c:pt>
                <c:pt idx="5">
                  <c:v>2013-2017</c:v>
                </c:pt>
              </c:strCache>
            </c:strRef>
          </c:cat>
          <c:val>
            <c:numRef>
              <c:f>Table11!$B$21:$B$26</c:f>
              <c:numCache>
                <c:formatCode>0.0</c:formatCode>
                <c:ptCount val="6"/>
                <c:pt idx="0">
                  <c:v>18.399999999999999</c:v>
                </c:pt>
                <c:pt idx="1">
                  <c:v>16.600000000000001</c:v>
                </c:pt>
                <c:pt idx="2">
                  <c:v>14.6</c:v>
                </c:pt>
                <c:pt idx="3">
                  <c:v>13.2</c:v>
                </c:pt>
                <c:pt idx="4">
                  <c:v>12</c:v>
                </c:pt>
                <c:pt idx="5">
                  <c:v>10.6</c:v>
                </c:pt>
              </c:numCache>
            </c:numRef>
          </c:val>
          <c:smooth val="0"/>
        </c:ser>
        <c:ser>
          <c:idx val="1"/>
          <c:order val="1"/>
          <c:spPr>
            <a:ln w="28575" cap="rnd">
              <a:solidFill>
                <a:srgbClr val="FFC000"/>
              </a:solidFill>
              <a:prstDash val="dash"/>
              <a:round/>
            </a:ln>
            <a:effectLst/>
          </c:spPr>
          <c:marker>
            <c:symbol val="none"/>
          </c:marker>
          <c:cat>
            <c:strRef>
              <c:f>Table11!$A$21:$A$26</c:f>
              <c:strCache>
                <c:ptCount val="6"/>
                <c:pt idx="0">
                  <c:v>2008-2012</c:v>
                </c:pt>
                <c:pt idx="1">
                  <c:v>2009-2013</c:v>
                </c:pt>
                <c:pt idx="2">
                  <c:v>2010-2014</c:v>
                </c:pt>
                <c:pt idx="3">
                  <c:v>2011-2015</c:v>
                </c:pt>
                <c:pt idx="4">
                  <c:v>2012-2016</c:v>
                </c:pt>
                <c:pt idx="5">
                  <c:v>2013-2017</c:v>
                </c:pt>
              </c:strCache>
            </c:strRef>
          </c:cat>
          <c:val>
            <c:numRef>
              <c:f>Table11!$C$21:$C$26</c:f>
              <c:numCache>
                <c:formatCode>General</c:formatCode>
                <c:ptCount val="6"/>
                <c:pt idx="0">
                  <c:v>12</c:v>
                </c:pt>
                <c:pt idx="1">
                  <c:v>12</c:v>
                </c:pt>
                <c:pt idx="2">
                  <c:v>12</c:v>
                </c:pt>
                <c:pt idx="3">
                  <c:v>12</c:v>
                </c:pt>
                <c:pt idx="4">
                  <c:v>12</c:v>
                </c:pt>
                <c:pt idx="5">
                  <c:v>12</c:v>
                </c:pt>
              </c:numCache>
            </c:numRef>
          </c:val>
          <c:smooth val="0"/>
        </c:ser>
        <c:dLbls>
          <c:showLegendKey val="0"/>
          <c:showVal val="0"/>
          <c:showCatName val="0"/>
          <c:showSerName val="0"/>
          <c:showPercent val="0"/>
          <c:showBubbleSize val="0"/>
        </c:dLbls>
        <c:smooth val="0"/>
        <c:axId val="349271392"/>
        <c:axId val="349266296"/>
      </c:lineChart>
      <c:catAx>
        <c:axId val="349271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9266296"/>
        <c:crosses val="autoZero"/>
        <c:auto val="1"/>
        <c:lblAlgn val="ctr"/>
        <c:lblOffset val="100"/>
        <c:noMultiLvlLbl val="0"/>
      </c:catAx>
      <c:valAx>
        <c:axId val="349266296"/>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92713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1"/>
          <c:order val="0"/>
          <c:tx>
            <c:strRef>
              <c:f>Table13!$A$6</c:f>
              <c:strCache>
                <c:ptCount val="1"/>
                <c:pt idx="0">
                  <c:v>L Driver</c:v>
                </c:pt>
              </c:strCache>
            </c:strRef>
          </c:tx>
          <c:spPr>
            <a:solidFill>
              <a:schemeClr val="accent5">
                <a:lumMod val="75000"/>
              </a:schemeClr>
            </a:solidFill>
            <a:ln>
              <a:noFill/>
            </a:ln>
            <a:effectLst/>
          </c:spPr>
          <c:invertIfNegative val="0"/>
          <c:dLbls>
            <c:dLbl>
              <c:idx val="0"/>
              <c:layout>
                <c:manualLayout>
                  <c:x val="6.8700031320722945E-3"/>
                  <c:y val="3.6453776611256925E-7"/>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6.870003132072252E-3"/>
                  <c:y val="3.6453776611256925E-7"/>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Table13!$K$5:$N$5</c:f>
              <c:strCache>
                <c:ptCount val="4"/>
                <c:pt idx="0">
                  <c:v>Drivers 2012-2016</c:v>
                </c:pt>
                <c:pt idx="1">
                  <c:v>Drivers 2013-2017</c:v>
                </c:pt>
                <c:pt idx="2">
                  <c:v>Motorcyclists 2012-2016</c:v>
                </c:pt>
                <c:pt idx="3">
                  <c:v>Motorcyclists 2013-2017</c:v>
                </c:pt>
              </c:strCache>
            </c:strRef>
          </c:cat>
          <c:val>
            <c:numRef>
              <c:f>(Table13!$C$6,Table13!$E$6,Table13!$G$6,Table13!$I$6)</c:f>
              <c:numCache>
                <c:formatCode>0%</c:formatCode>
                <c:ptCount val="4"/>
                <c:pt idx="0">
                  <c:v>0.02</c:v>
                </c:pt>
                <c:pt idx="1">
                  <c:v>0.02</c:v>
                </c:pt>
                <c:pt idx="2">
                  <c:v>0.14000000000000001</c:v>
                </c:pt>
                <c:pt idx="3">
                  <c:v>0.14000000000000001</c:v>
                </c:pt>
              </c:numCache>
            </c:numRef>
          </c:val>
        </c:ser>
        <c:ser>
          <c:idx val="3"/>
          <c:order val="1"/>
          <c:tx>
            <c:strRef>
              <c:f>Table13!$A$7</c:f>
              <c:strCache>
                <c:ptCount val="1"/>
                <c:pt idx="0">
                  <c:v>R Driver</c:v>
                </c:pt>
              </c:strCache>
            </c:strRef>
          </c:tx>
          <c:spPr>
            <a:solidFill>
              <a:schemeClr val="accent4"/>
            </a:solidFill>
            <a:ln>
              <a:noFill/>
            </a:ln>
            <a:effectLst/>
          </c:spPr>
          <c:invertIfNegative val="0"/>
          <c:dLbls>
            <c:dLbl>
              <c:idx val="0"/>
              <c:layout>
                <c:manualLayout>
                  <c:x val="6.870003132072252E-3"/>
                  <c:y val="4.2437781360066642E-17"/>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2900010440240559E-3"/>
                  <c:y val="0"/>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Table13!$K$5:$N$5</c:f>
              <c:strCache>
                <c:ptCount val="4"/>
                <c:pt idx="0">
                  <c:v>Drivers 2012-2016</c:v>
                </c:pt>
                <c:pt idx="1">
                  <c:v>Drivers 2013-2017</c:v>
                </c:pt>
                <c:pt idx="2">
                  <c:v>Motorcyclists 2012-2016</c:v>
                </c:pt>
                <c:pt idx="3">
                  <c:v>Motorcyclists 2013-2017</c:v>
                </c:pt>
              </c:strCache>
            </c:strRef>
          </c:cat>
          <c:val>
            <c:numRef>
              <c:f>(Table13!$C$7,Table13!$E$7,Table13!$G$7,Table13!$I$7)</c:f>
              <c:numCache>
                <c:formatCode>0%</c:formatCode>
                <c:ptCount val="4"/>
                <c:pt idx="0">
                  <c:v>7.0000000000000007E-2</c:v>
                </c:pt>
                <c:pt idx="1">
                  <c:v>0.06</c:v>
                </c:pt>
                <c:pt idx="2">
                  <c:v>0.02</c:v>
                </c:pt>
                <c:pt idx="3">
                  <c:v>0.02</c:v>
                </c:pt>
              </c:numCache>
            </c:numRef>
          </c:val>
        </c:ser>
        <c:ser>
          <c:idx val="5"/>
          <c:order val="2"/>
          <c:tx>
            <c:strRef>
              <c:f>Table13!$A$8</c:f>
              <c:strCache>
                <c:ptCount val="1"/>
                <c:pt idx="0">
                  <c:v>Unrestricted</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Table13!$K$5:$N$5</c:f>
              <c:strCache>
                <c:ptCount val="4"/>
                <c:pt idx="0">
                  <c:v>Drivers 2012-2016</c:v>
                </c:pt>
                <c:pt idx="1">
                  <c:v>Drivers 2013-2017</c:v>
                </c:pt>
                <c:pt idx="2">
                  <c:v>Motorcyclists 2012-2016</c:v>
                </c:pt>
                <c:pt idx="3">
                  <c:v>Motorcyclists 2013-2017</c:v>
                </c:pt>
              </c:strCache>
            </c:strRef>
          </c:cat>
          <c:val>
            <c:numRef>
              <c:f>(Table13!$C$8,Table13!$E$8,Table13!$G$8,Table13!$I$8)</c:f>
              <c:numCache>
                <c:formatCode>0%</c:formatCode>
                <c:ptCount val="4"/>
                <c:pt idx="0">
                  <c:v>0.83</c:v>
                </c:pt>
                <c:pt idx="1">
                  <c:v>0.83</c:v>
                </c:pt>
                <c:pt idx="2">
                  <c:v>0.68</c:v>
                </c:pt>
                <c:pt idx="3">
                  <c:v>0.69</c:v>
                </c:pt>
              </c:numCache>
            </c:numRef>
          </c:val>
        </c:ser>
        <c:ser>
          <c:idx val="7"/>
          <c:order val="3"/>
          <c:tx>
            <c:strRef>
              <c:f>Table13!$A$9</c:f>
              <c:strCache>
                <c:ptCount val="1"/>
                <c:pt idx="0">
                  <c:v>Other</c:v>
                </c:pt>
              </c:strCache>
            </c:strRef>
          </c:tx>
          <c:spPr>
            <a:solidFill>
              <a:srgbClr val="D1B2E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Table13!$K$5:$N$5</c:f>
              <c:strCache>
                <c:ptCount val="4"/>
                <c:pt idx="0">
                  <c:v>Drivers 2012-2016</c:v>
                </c:pt>
                <c:pt idx="1">
                  <c:v>Drivers 2013-2017</c:v>
                </c:pt>
                <c:pt idx="2">
                  <c:v>Motorcyclists 2012-2016</c:v>
                </c:pt>
                <c:pt idx="3">
                  <c:v>Motorcyclists 2013-2017</c:v>
                </c:pt>
              </c:strCache>
            </c:strRef>
          </c:cat>
          <c:val>
            <c:numRef>
              <c:f>(Table13!$C$9,Table13!$E$9,Table13!$G$9,Table13!$I$9)</c:f>
              <c:numCache>
                <c:formatCode>0%</c:formatCode>
                <c:ptCount val="4"/>
                <c:pt idx="0">
                  <c:v>0.08</c:v>
                </c:pt>
                <c:pt idx="1">
                  <c:v>0.09</c:v>
                </c:pt>
                <c:pt idx="2">
                  <c:v>0.16</c:v>
                </c:pt>
                <c:pt idx="3">
                  <c:v>0.16</c:v>
                </c:pt>
              </c:numCache>
            </c:numRef>
          </c:val>
        </c:ser>
        <c:dLbls>
          <c:dLblPos val="ctr"/>
          <c:showLegendKey val="0"/>
          <c:showVal val="1"/>
          <c:showCatName val="0"/>
          <c:showSerName val="0"/>
          <c:showPercent val="0"/>
          <c:showBubbleSize val="0"/>
        </c:dLbls>
        <c:gapWidth val="50"/>
        <c:overlap val="100"/>
        <c:axId val="349268256"/>
        <c:axId val="349267472"/>
      </c:barChart>
      <c:catAx>
        <c:axId val="3492682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49267472"/>
        <c:crosses val="autoZero"/>
        <c:auto val="1"/>
        <c:lblAlgn val="ctr"/>
        <c:lblOffset val="100"/>
        <c:noMultiLvlLbl val="0"/>
      </c:catAx>
      <c:valAx>
        <c:axId val="34926747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492682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50800" cap="rnd">
              <a:solidFill>
                <a:schemeClr val="accent5">
                  <a:lumMod val="75000"/>
                </a:schemeClr>
              </a:solidFill>
              <a:round/>
            </a:ln>
            <a:effectLst/>
          </c:spPr>
          <c:marker>
            <c:symbol val="none"/>
          </c:marker>
          <c:cat>
            <c:strRef>
              <c:f>Table23!$A$23:$A$28</c:f>
              <c:strCache>
                <c:ptCount val="6"/>
                <c:pt idx="0">
                  <c:v>2008-2012</c:v>
                </c:pt>
                <c:pt idx="1">
                  <c:v>2009-2013</c:v>
                </c:pt>
                <c:pt idx="2">
                  <c:v>2010-2014</c:v>
                </c:pt>
                <c:pt idx="3">
                  <c:v>2011-2015</c:v>
                </c:pt>
                <c:pt idx="4">
                  <c:v>2012-2016</c:v>
                </c:pt>
                <c:pt idx="5">
                  <c:v>2013-2017</c:v>
                </c:pt>
              </c:strCache>
            </c:strRef>
          </c:cat>
          <c:val>
            <c:numRef>
              <c:f>Table23!$D$23:$D$28</c:f>
              <c:numCache>
                <c:formatCode>0%</c:formatCode>
                <c:ptCount val="6"/>
                <c:pt idx="0">
                  <c:v>0.29090909090909095</c:v>
                </c:pt>
                <c:pt idx="1">
                  <c:v>0.2608695652173913</c:v>
                </c:pt>
                <c:pt idx="2">
                  <c:v>0.28260869565217395</c:v>
                </c:pt>
                <c:pt idx="3">
                  <c:v>0.40384615384615385</c:v>
                </c:pt>
                <c:pt idx="4">
                  <c:v>0.41509433962264158</c:v>
                </c:pt>
                <c:pt idx="5">
                  <c:v>0.3863636363636363</c:v>
                </c:pt>
              </c:numCache>
            </c:numRef>
          </c:val>
          <c:smooth val="0"/>
        </c:ser>
        <c:ser>
          <c:idx val="1"/>
          <c:order val="1"/>
          <c:spPr>
            <a:ln w="28575" cap="rnd">
              <a:solidFill>
                <a:srgbClr val="FFC000"/>
              </a:solidFill>
              <a:prstDash val="dash"/>
              <a:round/>
            </a:ln>
            <a:effectLst/>
          </c:spPr>
          <c:marker>
            <c:symbol val="none"/>
          </c:marker>
          <c:cat>
            <c:strRef>
              <c:f>Table23!$A$23:$A$28</c:f>
              <c:strCache>
                <c:ptCount val="6"/>
                <c:pt idx="0">
                  <c:v>2008-2012</c:v>
                </c:pt>
                <c:pt idx="1">
                  <c:v>2009-2013</c:v>
                </c:pt>
                <c:pt idx="2">
                  <c:v>2010-2014</c:v>
                </c:pt>
                <c:pt idx="3">
                  <c:v>2011-2015</c:v>
                </c:pt>
                <c:pt idx="4">
                  <c:v>2012-2016</c:v>
                </c:pt>
                <c:pt idx="5">
                  <c:v>2013-2017</c:v>
                </c:pt>
              </c:strCache>
            </c:strRef>
          </c:cat>
          <c:val>
            <c:numRef>
              <c:f>Table23!$E$23:$E$28</c:f>
              <c:numCache>
                <c:formatCode>0%</c:formatCode>
                <c:ptCount val="6"/>
                <c:pt idx="0">
                  <c:v>0.40384615384615385</c:v>
                </c:pt>
                <c:pt idx="1">
                  <c:v>0.40384615384615385</c:v>
                </c:pt>
                <c:pt idx="2">
                  <c:v>0.40384615384615385</c:v>
                </c:pt>
                <c:pt idx="3">
                  <c:v>0.40384615384615385</c:v>
                </c:pt>
                <c:pt idx="4">
                  <c:v>0.40384615384615385</c:v>
                </c:pt>
                <c:pt idx="5">
                  <c:v>0.40384615384615385</c:v>
                </c:pt>
              </c:numCache>
            </c:numRef>
          </c:val>
          <c:smooth val="0"/>
        </c:ser>
        <c:dLbls>
          <c:showLegendKey val="0"/>
          <c:showVal val="0"/>
          <c:showCatName val="0"/>
          <c:showSerName val="0"/>
          <c:showPercent val="0"/>
          <c:showBubbleSize val="0"/>
        </c:dLbls>
        <c:smooth val="0"/>
        <c:axId val="349271000"/>
        <c:axId val="349268648"/>
      </c:lineChart>
      <c:catAx>
        <c:axId val="349271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49268648"/>
        <c:crosses val="autoZero"/>
        <c:auto val="1"/>
        <c:lblAlgn val="ctr"/>
        <c:lblOffset val="100"/>
        <c:noMultiLvlLbl val="0"/>
      </c:catAx>
      <c:valAx>
        <c:axId val="34926864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92710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803149606299214E-2"/>
          <c:y val="5.0925925925925923E-2"/>
          <c:w val="0.89019685039370078"/>
          <c:h val="0.83299358413531654"/>
        </c:manualLayout>
      </c:layout>
      <c:lineChart>
        <c:grouping val="standard"/>
        <c:varyColors val="0"/>
        <c:ser>
          <c:idx val="1"/>
          <c:order val="0"/>
          <c:tx>
            <c:strRef>
              <c:f>Table2!$B$3</c:f>
              <c:strCache>
                <c:ptCount val="1"/>
                <c:pt idx="0">
                  <c:v>Number of KSIs1**</c:v>
                </c:pt>
              </c:strCache>
            </c:strRef>
          </c:tx>
          <c:spPr>
            <a:ln w="50800" cap="rnd">
              <a:solidFill>
                <a:schemeClr val="accent5">
                  <a:lumMod val="75000"/>
                </a:schemeClr>
              </a:solidFill>
              <a:round/>
            </a:ln>
            <a:effectLst/>
          </c:spPr>
          <c:marker>
            <c:symbol val="none"/>
          </c:marker>
          <c:cat>
            <c:strRef>
              <c:f>Table2!$A$23:$A$28</c:f>
              <c:strCache>
                <c:ptCount val="6"/>
                <c:pt idx="0">
                  <c:v>2008-2012</c:v>
                </c:pt>
                <c:pt idx="1">
                  <c:v>2009-2013</c:v>
                </c:pt>
                <c:pt idx="2">
                  <c:v>2010-2014</c:v>
                </c:pt>
                <c:pt idx="3">
                  <c:v>2011-2015</c:v>
                </c:pt>
                <c:pt idx="4">
                  <c:v>2012-2016</c:v>
                </c:pt>
                <c:pt idx="5">
                  <c:v>2013-2017</c:v>
                </c:pt>
              </c:strCache>
            </c:strRef>
          </c:cat>
          <c:val>
            <c:numRef>
              <c:f>Table2!$B$23:$B$28</c:f>
              <c:numCache>
                <c:formatCode>General</c:formatCode>
                <c:ptCount val="6"/>
                <c:pt idx="0">
                  <c:v>295.39999999999998</c:v>
                </c:pt>
                <c:pt idx="1">
                  <c:v>264.8</c:v>
                </c:pt>
                <c:pt idx="2">
                  <c:v>245.2</c:v>
                </c:pt>
                <c:pt idx="3">
                  <c:v>235.8</c:v>
                </c:pt>
                <c:pt idx="4">
                  <c:v>241.8</c:v>
                </c:pt>
                <c:pt idx="5">
                  <c:v>241.4</c:v>
                </c:pt>
              </c:numCache>
            </c:numRef>
          </c:val>
          <c:smooth val="0"/>
        </c:ser>
        <c:ser>
          <c:idx val="2"/>
          <c:order val="1"/>
          <c:tx>
            <c:strRef>
              <c:f>Table2!$C$3</c:f>
              <c:strCache>
                <c:ptCount val="1"/>
                <c:pt idx="0">
                  <c:v>2012-2016 Baseline</c:v>
                </c:pt>
              </c:strCache>
            </c:strRef>
          </c:tx>
          <c:spPr>
            <a:ln w="28575" cap="rnd" cmpd="sng">
              <a:solidFill>
                <a:srgbClr val="FFC000"/>
              </a:solidFill>
              <a:prstDash val="dash"/>
              <a:round/>
            </a:ln>
            <a:effectLst/>
          </c:spPr>
          <c:marker>
            <c:symbol val="none"/>
          </c:marker>
          <c:cat>
            <c:strRef>
              <c:f>Table2!$A$23:$A$28</c:f>
              <c:strCache>
                <c:ptCount val="6"/>
                <c:pt idx="0">
                  <c:v>2008-2012</c:v>
                </c:pt>
                <c:pt idx="1">
                  <c:v>2009-2013</c:v>
                </c:pt>
                <c:pt idx="2">
                  <c:v>2010-2014</c:v>
                </c:pt>
                <c:pt idx="3">
                  <c:v>2011-2015</c:v>
                </c:pt>
                <c:pt idx="4">
                  <c:v>2012-2016</c:v>
                </c:pt>
                <c:pt idx="5">
                  <c:v>2013-2017</c:v>
                </c:pt>
              </c:strCache>
            </c:strRef>
          </c:cat>
          <c:val>
            <c:numRef>
              <c:f>Table2!$C$23:$C$28</c:f>
              <c:numCache>
                <c:formatCode>0.0</c:formatCode>
                <c:ptCount val="6"/>
                <c:pt idx="0">
                  <c:v>241.8</c:v>
                </c:pt>
                <c:pt idx="1">
                  <c:v>241.8</c:v>
                </c:pt>
                <c:pt idx="2">
                  <c:v>241.8</c:v>
                </c:pt>
                <c:pt idx="3">
                  <c:v>241.8</c:v>
                </c:pt>
                <c:pt idx="4">
                  <c:v>241.8</c:v>
                </c:pt>
                <c:pt idx="5">
                  <c:v>241.8</c:v>
                </c:pt>
              </c:numCache>
            </c:numRef>
          </c:val>
          <c:smooth val="0"/>
        </c:ser>
        <c:dLbls>
          <c:showLegendKey val="0"/>
          <c:showVal val="0"/>
          <c:showCatName val="0"/>
          <c:showSerName val="0"/>
          <c:showPercent val="0"/>
          <c:showBubbleSize val="0"/>
        </c:dLbls>
        <c:smooth val="0"/>
        <c:axId val="155992600"/>
        <c:axId val="155576888"/>
      </c:lineChart>
      <c:catAx>
        <c:axId val="155992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55576888"/>
        <c:crosses val="autoZero"/>
        <c:auto val="1"/>
        <c:lblAlgn val="ctr"/>
        <c:lblOffset val="100"/>
        <c:noMultiLvlLbl val="0"/>
      </c:catAx>
      <c:valAx>
        <c:axId val="15557688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559926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580927384076991E-2"/>
          <c:y val="5.0925925925925923E-2"/>
          <c:w val="0.90286351706036749"/>
          <c:h val="0.84688247302420527"/>
        </c:manualLayout>
      </c:layout>
      <c:barChart>
        <c:barDir val="col"/>
        <c:grouping val="clustered"/>
        <c:varyColors val="0"/>
        <c:ser>
          <c:idx val="0"/>
          <c:order val="0"/>
          <c:tx>
            <c:strRef>
              <c:f>Table24!$A$14</c:f>
              <c:strCache>
                <c:ptCount val="1"/>
                <c:pt idx="0">
                  <c:v>2012-2016 Baseline</c:v>
                </c:pt>
              </c:strCache>
            </c:strRef>
          </c:tx>
          <c:spPr>
            <a:solidFill>
              <a:schemeClr val="accent5">
                <a:lumMod val="75000"/>
              </a:schemeClr>
            </a:solidFill>
            <a:ln>
              <a:solidFill>
                <a:schemeClr val="accent5">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Table24!$D$3:$E$3</c:f>
              <c:strCache>
                <c:ptCount val="2"/>
                <c:pt idx="0">
                  <c:v>Dual Carriageway</c:v>
                </c:pt>
                <c:pt idx="1">
                  <c:v>Motorway</c:v>
                </c:pt>
              </c:strCache>
            </c:strRef>
          </c:cat>
          <c:val>
            <c:numRef>
              <c:f>Table24!$D$14:$E$14</c:f>
              <c:numCache>
                <c:formatCode>0.0</c:formatCode>
                <c:ptCount val="2"/>
                <c:pt idx="0">
                  <c:v>30.4</c:v>
                </c:pt>
                <c:pt idx="1">
                  <c:v>10.6</c:v>
                </c:pt>
              </c:numCache>
            </c:numRef>
          </c:val>
        </c:ser>
        <c:ser>
          <c:idx val="1"/>
          <c:order val="1"/>
          <c:tx>
            <c:strRef>
              <c:f>Table24!$A$15</c:f>
              <c:strCache>
                <c:ptCount val="1"/>
                <c:pt idx="0">
                  <c:v>2013-2017</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Table24!$D$3:$E$3</c:f>
              <c:strCache>
                <c:ptCount val="2"/>
                <c:pt idx="0">
                  <c:v>Dual Carriageway</c:v>
                </c:pt>
                <c:pt idx="1">
                  <c:v>Motorway</c:v>
                </c:pt>
              </c:strCache>
            </c:strRef>
          </c:cat>
          <c:val>
            <c:numRef>
              <c:f>Table24!$D$15:$E$15</c:f>
              <c:numCache>
                <c:formatCode>0.0</c:formatCode>
                <c:ptCount val="2"/>
                <c:pt idx="0">
                  <c:v>34.200000000000003</c:v>
                </c:pt>
                <c:pt idx="1">
                  <c:v>8.8000000000000007</c:v>
                </c:pt>
              </c:numCache>
            </c:numRef>
          </c:val>
        </c:ser>
        <c:dLbls>
          <c:dLblPos val="inEnd"/>
          <c:showLegendKey val="0"/>
          <c:showVal val="1"/>
          <c:showCatName val="0"/>
          <c:showSerName val="0"/>
          <c:showPercent val="0"/>
          <c:showBubbleSize val="0"/>
        </c:dLbls>
        <c:gapWidth val="219"/>
        <c:overlap val="-27"/>
        <c:axId val="349269432"/>
        <c:axId val="349270608"/>
      </c:barChart>
      <c:catAx>
        <c:axId val="349269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49270608"/>
        <c:crosses val="autoZero"/>
        <c:auto val="1"/>
        <c:lblAlgn val="ctr"/>
        <c:lblOffset val="100"/>
        <c:noMultiLvlLbl val="0"/>
      </c:catAx>
      <c:valAx>
        <c:axId val="34927060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9269432"/>
        <c:crosses val="autoZero"/>
        <c:crossBetween val="between"/>
      </c:valAx>
      <c:spPr>
        <a:noFill/>
        <a:ln>
          <a:noFill/>
        </a:ln>
        <a:effectLst/>
      </c:spPr>
    </c:plotArea>
    <c:legend>
      <c:legendPos val="b"/>
      <c:layout>
        <c:manualLayout>
          <c:xMode val="edge"/>
          <c:yMode val="edge"/>
          <c:x val="0.70140551181102362"/>
          <c:y val="6.076334208223972E-2"/>
          <c:w val="0.2638554243219598"/>
          <c:h val="0.1707181393992417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47594050743664E-2"/>
          <c:y val="5.0925925925925923E-2"/>
          <c:w val="0.89019685039370078"/>
          <c:h val="0.85614173228346457"/>
        </c:manualLayout>
      </c:layout>
      <c:lineChart>
        <c:grouping val="standard"/>
        <c:varyColors val="0"/>
        <c:ser>
          <c:idx val="0"/>
          <c:order val="0"/>
          <c:tx>
            <c:strRef>
              <c:f>Table24!$B$23</c:f>
              <c:strCache>
                <c:ptCount val="1"/>
                <c:pt idx="0">
                  <c:v>Urban</c:v>
                </c:pt>
              </c:strCache>
            </c:strRef>
          </c:tx>
          <c:spPr>
            <a:ln w="41275" cap="rnd">
              <a:solidFill>
                <a:schemeClr val="accent5">
                  <a:lumMod val="75000"/>
                </a:schemeClr>
              </a:solidFill>
              <a:round/>
            </a:ln>
            <a:effectLst/>
          </c:spPr>
          <c:marker>
            <c:symbol val="none"/>
          </c:marker>
          <c:cat>
            <c:strRef>
              <c:f>Table24!$A$24:$A$29</c:f>
              <c:strCache>
                <c:ptCount val="6"/>
                <c:pt idx="0">
                  <c:v>2008-2012</c:v>
                </c:pt>
                <c:pt idx="1">
                  <c:v>2009-2013</c:v>
                </c:pt>
                <c:pt idx="2">
                  <c:v>2010-2014</c:v>
                </c:pt>
                <c:pt idx="3">
                  <c:v>2011-2015</c:v>
                </c:pt>
                <c:pt idx="4">
                  <c:v>2012-2016</c:v>
                </c:pt>
                <c:pt idx="5">
                  <c:v>2013-2017</c:v>
                </c:pt>
              </c:strCache>
            </c:strRef>
          </c:cat>
          <c:val>
            <c:numRef>
              <c:f>Table24!$B$24:$B$29</c:f>
              <c:numCache>
                <c:formatCode>0.0</c:formatCode>
                <c:ptCount val="6"/>
                <c:pt idx="0">
                  <c:v>415.6</c:v>
                </c:pt>
                <c:pt idx="1">
                  <c:v>399.4</c:v>
                </c:pt>
                <c:pt idx="2">
                  <c:v>375.8</c:v>
                </c:pt>
                <c:pt idx="3">
                  <c:v>361.8</c:v>
                </c:pt>
                <c:pt idx="4">
                  <c:v>348</c:v>
                </c:pt>
                <c:pt idx="5">
                  <c:v>340.8</c:v>
                </c:pt>
              </c:numCache>
            </c:numRef>
          </c:val>
          <c:smooth val="0"/>
        </c:ser>
        <c:ser>
          <c:idx val="1"/>
          <c:order val="1"/>
          <c:tx>
            <c:strRef>
              <c:f>Table24!$C$23</c:f>
              <c:strCache>
                <c:ptCount val="1"/>
                <c:pt idx="0">
                  <c:v>Rural</c:v>
                </c:pt>
              </c:strCache>
            </c:strRef>
          </c:tx>
          <c:spPr>
            <a:ln w="41275" cap="rnd">
              <a:solidFill>
                <a:srgbClr val="FFC000"/>
              </a:solidFill>
              <a:round/>
            </a:ln>
            <a:effectLst/>
          </c:spPr>
          <c:marker>
            <c:symbol val="none"/>
          </c:marker>
          <c:cat>
            <c:strRef>
              <c:f>Table24!$A$24:$A$29</c:f>
              <c:strCache>
                <c:ptCount val="6"/>
                <c:pt idx="0">
                  <c:v>2008-2012</c:v>
                </c:pt>
                <c:pt idx="1">
                  <c:v>2009-2013</c:v>
                </c:pt>
                <c:pt idx="2">
                  <c:v>2010-2014</c:v>
                </c:pt>
                <c:pt idx="3">
                  <c:v>2011-2015</c:v>
                </c:pt>
                <c:pt idx="4">
                  <c:v>2012-2016</c:v>
                </c:pt>
                <c:pt idx="5">
                  <c:v>2013-2017</c:v>
                </c:pt>
              </c:strCache>
            </c:strRef>
          </c:cat>
          <c:val>
            <c:numRef>
              <c:f>Table24!$C$24:$C$29</c:f>
              <c:numCache>
                <c:formatCode>0.0</c:formatCode>
                <c:ptCount val="6"/>
                <c:pt idx="0">
                  <c:v>524</c:v>
                </c:pt>
                <c:pt idx="1">
                  <c:v>479.8</c:v>
                </c:pt>
                <c:pt idx="2">
                  <c:v>431.6</c:v>
                </c:pt>
                <c:pt idx="3">
                  <c:v>411.2</c:v>
                </c:pt>
                <c:pt idx="4">
                  <c:v>429</c:v>
                </c:pt>
                <c:pt idx="5">
                  <c:v>433.8</c:v>
                </c:pt>
              </c:numCache>
            </c:numRef>
          </c:val>
          <c:smooth val="0"/>
        </c:ser>
        <c:dLbls>
          <c:showLegendKey val="0"/>
          <c:showVal val="0"/>
          <c:showCatName val="0"/>
          <c:showSerName val="0"/>
          <c:showPercent val="0"/>
          <c:showBubbleSize val="0"/>
        </c:dLbls>
        <c:smooth val="0"/>
        <c:axId val="349267864"/>
        <c:axId val="349272568"/>
      </c:lineChart>
      <c:catAx>
        <c:axId val="349267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49272568"/>
        <c:crosses val="autoZero"/>
        <c:auto val="1"/>
        <c:lblAlgn val="ctr"/>
        <c:lblOffset val="100"/>
        <c:noMultiLvlLbl val="0"/>
      </c:catAx>
      <c:valAx>
        <c:axId val="34927256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49267864"/>
        <c:crosses val="autoZero"/>
        <c:crossBetween val="between"/>
      </c:valAx>
      <c:spPr>
        <a:noFill/>
        <a:ln>
          <a:noFill/>
        </a:ln>
        <a:effectLst/>
      </c:spPr>
    </c:plotArea>
    <c:legend>
      <c:legendPos val="b"/>
      <c:layout>
        <c:manualLayout>
          <c:xMode val="edge"/>
          <c:yMode val="edge"/>
          <c:x val="0.55030818022747152"/>
          <c:y val="5.6133712452610049E-2"/>
          <c:w val="0.29938363954505687"/>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580927384076991E-2"/>
          <c:y val="5.0925925925925923E-2"/>
          <c:w val="0.90286351706036749"/>
          <c:h val="0.86482283464566934"/>
        </c:manualLayout>
      </c:layout>
      <c:lineChart>
        <c:grouping val="standard"/>
        <c:varyColors val="0"/>
        <c:ser>
          <c:idx val="2"/>
          <c:order val="0"/>
          <c:tx>
            <c:strRef>
              <c:f>Table24!$D$23</c:f>
              <c:strCache>
                <c:ptCount val="1"/>
                <c:pt idx="0">
                  <c:v>Dual Carriageway</c:v>
                </c:pt>
              </c:strCache>
            </c:strRef>
          </c:tx>
          <c:spPr>
            <a:ln w="41275" cap="rnd">
              <a:solidFill>
                <a:schemeClr val="accent5">
                  <a:lumMod val="75000"/>
                </a:schemeClr>
              </a:solidFill>
              <a:round/>
            </a:ln>
            <a:effectLst/>
          </c:spPr>
          <c:marker>
            <c:symbol val="none"/>
          </c:marker>
          <c:cat>
            <c:strRef>
              <c:f>Table24!$A$24:$A$29</c:f>
              <c:strCache>
                <c:ptCount val="6"/>
                <c:pt idx="0">
                  <c:v>2008-2012</c:v>
                </c:pt>
                <c:pt idx="1">
                  <c:v>2009-2013</c:v>
                </c:pt>
                <c:pt idx="2">
                  <c:v>2010-2014</c:v>
                </c:pt>
                <c:pt idx="3">
                  <c:v>2011-2015</c:v>
                </c:pt>
                <c:pt idx="4">
                  <c:v>2012-2016</c:v>
                </c:pt>
                <c:pt idx="5">
                  <c:v>2013-2017</c:v>
                </c:pt>
              </c:strCache>
            </c:strRef>
          </c:cat>
          <c:val>
            <c:numRef>
              <c:f>Table24!$D$24:$D$29</c:f>
              <c:numCache>
                <c:formatCode>0.0</c:formatCode>
                <c:ptCount val="6"/>
                <c:pt idx="0">
                  <c:v>33.6</c:v>
                </c:pt>
                <c:pt idx="1">
                  <c:v>31.8</c:v>
                </c:pt>
                <c:pt idx="2">
                  <c:v>31.4</c:v>
                </c:pt>
                <c:pt idx="3">
                  <c:v>32.200000000000003</c:v>
                </c:pt>
                <c:pt idx="4">
                  <c:v>30.4</c:v>
                </c:pt>
                <c:pt idx="5">
                  <c:v>34.200000000000003</c:v>
                </c:pt>
              </c:numCache>
            </c:numRef>
          </c:val>
          <c:smooth val="0"/>
        </c:ser>
        <c:ser>
          <c:idx val="3"/>
          <c:order val="1"/>
          <c:tx>
            <c:strRef>
              <c:f>Table24!$E$23</c:f>
              <c:strCache>
                <c:ptCount val="1"/>
                <c:pt idx="0">
                  <c:v>Motorway</c:v>
                </c:pt>
              </c:strCache>
            </c:strRef>
          </c:tx>
          <c:spPr>
            <a:ln w="41275" cap="rnd">
              <a:solidFill>
                <a:schemeClr val="accent4"/>
              </a:solidFill>
              <a:round/>
            </a:ln>
            <a:effectLst/>
          </c:spPr>
          <c:marker>
            <c:symbol val="none"/>
          </c:marker>
          <c:cat>
            <c:strRef>
              <c:f>Table24!$A$24:$A$29</c:f>
              <c:strCache>
                <c:ptCount val="6"/>
                <c:pt idx="0">
                  <c:v>2008-2012</c:v>
                </c:pt>
                <c:pt idx="1">
                  <c:v>2009-2013</c:v>
                </c:pt>
                <c:pt idx="2">
                  <c:v>2010-2014</c:v>
                </c:pt>
                <c:pt idx="3">
                  <c:v>2011-2015</c:v>
                </c:pt>
                <c:pt idx="4">
                  <c:v>2012-2016</c:v>
                </c:pt>
                <c:pt idx="5">
                  <c:v>2013-2017</c:v>
                </c:pt>
              </c:strCache>
            </c:strRef>
          </c:cat>
          <c:val>
            <c:numRef>
              <c:f>Table24!$E$24:$E$29</c:f>
              <c:numCache>
                <c:formatCode>0.0</c:formatCode>
                <c:ptCount val="6"/>
                <c:pt idx="0">
                  <c:v>11</c:v>
                </c:pt>
                <c:pt idx="1">
                  <c:v>9.1999999999999993</c:v>
                </c:pt>
                <c:pt idx="2">
                  <c:v>9.1999999999999993</c:v>
                </c:pt>
                <c:pt idx="3">
                  <c:v>10.4</c:v>
                </c:pt>
                <c:pt idx="4">
                  <c:v>10.6</c:v>
                </c:pt>
                <c:pt idx="5">
                  <c:v>8.8000000000000007</c:v>
                </c:pt>
              </c:numCache>
            </c:numRef>
          </c:val>
          <c:smooth val="0"/>
        </c:ser>
        <c:dLbls>
          <c:showLegendKey val="0"/>
          <c:showVal val="0"/>
          <c:showCatName val="0"/>
          <c:showSerName val="0"/>
          <c:showPercent val="0"/>
          <c:showBubbleSize val="0"/>
        </c:dLbls>
        <c:smooth val="0"/>
        <c:axId val="350039656"/>
        <c:axId val="350042008"/>
      </c:lineChart>
      <c:catAx>
        <c:axId val="350039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0042008"/>
        <c:crosses val="autoZero"/>
        <c:auto val="1"/>
        <c:lblAlgn val="ctr"/>
        <c:lblOffset val="100"/>
        <c:noMultiLvlLbl val="0"/>
      </c:catAx>
      <c:valAx>
        <c:axId val="35004200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0039656"/>
        <c:crosses val="autoZero"/>
        <c:crossBetween val="between"/>
      </c:valAx>
      <c:spPr>
        <a:noFill/>
        <a:ln>
          <a:noFill/>
        </a:ln>
        <a:effectLst/>
      </c:spPr>
    </c:plotArea>
    <c:legend>
      <c:legendPos val="b"/>
      <c:layout>
        <c:manualLayout>
          <c:xMode val="edge"/>
          <c:yMode val="edge"/>
          <c:x val="0.41921850393700782"/>
          <c:y val="0.43576334208223982"/>
          <c:w val="0.50045166229221349"/>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Table25!$H$4</c:f>
              <c:strCache>
                <c:ptCount val="1"/>
                <c:pt idx="0">
                  <c:v>2012-2016</c:v>
                </c:pt>
              </c:strCache>
            </c:strRef>
          </c:tx>
          <c:spPr>
            <a:solidFill>
              <a:schemeClr val="accent5">
                <a:lumMod val="75000"/>
              </a:schemeClr>
            </a:solidFill>
            <a:ln>
              <a:noFill/>
            </a:ln>
            <a:effectLst/>
          </c:spPr>
          <c:invertIfNegative val="0"/>
          <c:cat>
            <c:strRef>
              <c:f>Table25!$I$3:$J$3</c:f>
              <c:strCache>
                <c:ptCount val="2"/>
                <c:pt idx="0">
                  <c:v>Urban</c:v>
                </c:pt>
                <c:pt idx="1">
                  <c:v>Rural</c:v>
                </c:pt>
              </c:strCache>
            </c:strRef>
          </c:cat>
          <c:val>
            <c:numRef>
              <c:f>Table25!$I$4:$J$4</c:f>
              <c:numCache>
                <c:formatCode>General</c:formatCode>
                <c:ptCount val="2"/>
                <c:pt idx="0">
                  <c:v>73</c:v>
                </c:pt>
                <c:pt idx="1">
                  <c:v>160.19999999999999</c:v>
                </c:pt>
              </c:numCache>
            </c:numRef>
          </c:val>
        </c:ser>
        <c:ser>
          <c:idx val="1"/>
          <c:order val="1"/>
          <c:tx>
            <c:strRef>
              <c:f>Table25!$H$5</c:f>
              <c:strCache>
                <c:ptCount val="1"/>
                <c:pt idx="0">
                  <c:v>2013-2017</c:v>
                </c:pt>
              </c:strCache>
            </c:strRef>
          </c:tx>
          <c:spPr>
            <a:solidFill>
              <a:srgbClr val="FFC000"/>
            </a:solidFill>
            <a:ln>
              <a:noFill/>
            </a:ln>
            <a:effectLst/>
          </c:spPr>
          <c:invertIfNegative val="0"/>
          <c:cat>
            <c:strRef>
              <c:f>Table25!$I$3:$J$3</c:f>
              <c:strCache>
                <c:ptCount val="2"/>
                <c:pt idx="0">
                  <c:v>Urban</c:v>
                </c:pt>
                <c:pt idx="1">
                  <c:v>Rural</c:v>
                </c:pt>
              </c:strCache>
            </c:strRef>
          </c:cat>
          <c:val>
            <c:numRef>
              <c:f>Table25!$I$5:$J$5</c:f>
              <c:numCache>
                <c:formatCode>0</c:formatCode>
                <c:ptCount val="2"/>
                <c:pt idx="0">
                  <c:v>68.599999999999994</c:v>
                </c:pt>
                <c:pt idx="1">
                  <c:v>162.6</c:v>
                </c:pt>
              </c:numCache>
            </c:numRef>
          </c:val>
        </c:ser>
        <c:dLbls>
          <c:showLegendKey val="0"/>
          <c:showVal val="0"/>
          <c:showCatName val="0"/>
          <c:showSerName val="0"/>
          <c:showPercent val="0"/>
          <c:showBubbleSize val="0"/>
        </c:dLbls>
        <c:gapWidth val="219"/>
        <c:overlap val="-27"/>
        <c:axId val="350044360"/>
        <c:axId val="350043576"/>
      </c:barChart>
      <c:catAx>
        <c:axId val="350044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0043576"/>
        <c:crosses val="autoZero"/>
        <c:auto val="1"/>
        <c:lblAlgn val="ctr"/>
        <c:lblOffset val="100"/>
        <c:noMultiLvlLbl val="0"/>
      </c:catAx>
      <c:valAx>
        <c:axId val="35004357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044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Table25!$H$9</c:f>
              <c:strCache>
                <c:ptCount val="1"/>
                <c:pt idx="0">
                  <c:v>2012-2016</c:v>
                </c:pt>
              </c:strCache>
            </c:strRef>
          </c:tx>
          <c:spPr>
            <a:solidFill>
              <a:schemeClr val="accent5">
                <a:lumMod val="75000"/>
              </a:schemeClr>
            </a:solidFill>
            <a:ln>
              <a:noFill/>
            </a:ln>
            <a:effectLst/>
          </c:spPr>
          <c:invertIfNegative val="0"/>
          <c:cat>
            <c:strRef>
              <c:f>Table25!$I$8:$J$8</c:f>
              <c:strCache>
                <c:ptCount val="2"/>
                <c:pt idx="0">
                  <c:v>Dual Carriageway</c:v>
                </c:pt>
                <c:pt idx="1">
                  <c:v>Motorway</c:v>
                </c:pt>
              </c:strCache>
            </c:strRef>
          </c:cat>
          <c:val>
            <c:numRef>
              <c:f>Table25!$I$9:$J$9</c:f>
              <c:numCache>
                <c:formatCode>General</c:formatCode>
                <c:ptCount val="2"/>
                <c:pt idx="0">
                  <c:v>4.2</c:v>
                </c:pt>
                <c:pt idx="1">
                  <c:v>4.4000000000000004</c:v>
                </c:pt>
              </c:numCache>
            </c:numRef>
          </c:val>
        </c:ser>
        <c:ser>
          <c:idx val="1"/>
          <c:order val="1"/>
          <c:tx>
            <c:strRef>
              <c:f>Table25!$H$10</c:f>
              <c:strCache>
                <c:ptCount val="1"/>
                <c:pt idx="0">
                  <c:v>2013-2017</c:v>
                </c:pt>
              </c:strCache>
            </c:strRef>
          </c:tx>
          <c:spPr>
            <a:solidFill>
              <a:srgbClr val="FFC000"/>
            </a:solidFill>
            <a:ln>
              <a:noFill/>
            </a:ln>
            <a:effectLst/>
          </c:spPr>
          <c:invertIfNegative val="0"/>
          <c:cat>
            <c:strRef>
              <c:f>Table25!$I$8:$J$8</c:f>
              <c:strCache>
                <c:ptCount val="2"/>
                <c:pt idx="0">
                  <c:v>Dual Carriageway</c:v>
                </c:pt>
                <c:pt idx="1">
                  <c:v>Motorway</c:v>
                </c:pt>
              </c:strCache>
            </c:strRef>
          </c:cat>
          <c:val>
            <c:numRef>
              <c:f>Table25!$I$10:$J$10</c:f>
              <c:numCache>
                <c:formatCode>0</c:formatCode>
                <c:ptCount val="2"/>
                <c:pt idx="0">
                  <c:v>6.8</c:v>
                </c:pt>
                <c:pt idx="1">
                  <c:v>3.4</c:v>
                </c:pt>
              </c:numCache>
            </c:numRef>
          </c:val>
        </c:ser>
        <c:dLbls>
          <c:showLegendKey val="0"/>
          <c:showVal val="0"/>
          <c:showCatName val="0"/>
          <c:showSerName val="0"/>
          <c:showPercent val="0"/>
          <c:showBubbleSize val="0"/>
        </c:dLbls>
        <c:gapWidth val="219"/>
        <c:overlap val="-27"/>
        <c:axId val="350041616"/>
        <c:axId val="350038088"/>
      </c:barChart>
      <c:catAx>
        <c:axId val="350041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0038088"/>
        <c:crosses val="autoZero"/>
        <c:auto val="1"/>
        <c:lblAlgn val="ctr"/>
        <c:lblOffset val="100"/>
        <c:noMultiLvlLbl val="0"/>
      </c:catAx>
      <c:valAx>
        <c:axId val="35003808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0416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47594050743664E-2"/>
          <c:y val="5.0925925925925923E-2"/>
          <c:w val="0.89019685039370078"/>
          <c:h val="0.84225284339457562"/>
        </c:manualLayout>
      </c:layout>
      <c:lineChart>
        <c:grouping val="standard"/>
        <c:varyColors val="0"/>
        <c:ser>
          <c:idx val="0"/>
          <c:order val="0"/>
          <c:tx>
            <c:strRef>
              <c:f>Table25!$B$23</c:f>
              <c:strCache>
                <c:ptCount val="1"/>
                <c:pt idx="0">
                  <c:v>Urban</c:v>
                </c:pt>
              </c:strCache>
            </c:strRef>
          </c:tx>
          <c:spPr>
            <a:ln w="41275" cap="rnd">
              <a:solidFill>
                <a:schemeClr val="accent5">
                  <a:lumMod val="75000"/>
                </a:schemeClr>
              </a:solidFill>
              <a:round/>
            </a:ln>
            <a:effectLst/>
          </c:spPr>
          <c:marker>
            <c:symbol val="none"/>
          </c:marker>
          <c:cat>
            <c:strRef>
              <c:f>Table25!$A$24:$A$29</c:f>
              <c:strCache>
                <c:ptCount val="6"/>
                <c:pt idx="0">
                  <c:v>2008-2012</c:v>
                </c:pt>
                <c:pt idx="1">
                  <c:v>2009-2013</c:v>
                </c:pt>
                <c:pt idx="2">
                  <c:v>2010-2014</c:v>
                </c:pt>
                <c:pt idx="3">
                  <c:v>2011-2015</c:v>
                </c:pt>
                <c:pt idx="4">
                  <c:v>2012-2016</c:v>
                </c:pt>
                <c:pt idx="5">
                  <c:v>2013-2017</c:v>
                </c:pt>
              </c:strCache>
            </c:strRef>
          </c:cat>
          <c:val>
            <c:numRef>
              <c:f>Table25!$B$24:$B$29</c:f>
              <c:numCache>
                <c:formatCode>0.0</c:formatCode>
                <c:ptCount val="6"/>
                <c:pt idx="0">
                  <c:v>96.6</c:v>
                </c:pt>
                <c:pt idx="1">
                  <c:v>84.8</c:v>
                </c:pt>
                <c:pt idx="2">
                  <c:v>79</c:v>
                </c:pt>
                <c:pt idx="3">
                  <c:v>74.400000000000006</c:v>
                </c:pt>
                <c:pt idx="4">
                  <c:v>73</c:v>
                </c:pt>
                <c:pt idx="5">
                  <c:v>68.599999999999994</c:v>
                </c:pt>
              </c:numCache>
            </c:numRef>
          </c:val>
          <c:smooth val="0"/>
        </c:ser>
        <c:ser>
          <c:idx val="1"/>
          <c:order val="1"/>
          <c:tx>
            <c:strRef>
              <c:f>Table25!$C$23</c:f>
              <c:strCache>
                <c:ptCount val="1"/>
                <c:pt idx="0">
                  <c:v>Rural</c:v>
                </c:pt>
              </c:strCache>
            </c:strRef>
          </c:tx>
          <c:spPr>
            <a:ln w="41275" cap="rnd">
              <a:solidFill>
                <a:srgbClr val="FFC000"/>
              </a:solidFill>
              <a:round/>
            </a:ln>
            <a:effectLst/>
          </c:spPr>
          <c:marker>
            <c:symbol val="none"/>
          </c:marker>
          <c:cat>
            <c:strRef>
              <c:f>Table25!$A$24:$A$29</c:f>
              <c:strCache>
                <c:ptCount val="6"/>
                <c:pt idx="0">
                  <c:v>2008-2012</c:v>
                </c:pt>
                <c:pt idx="1">
                  <c:v>2009-2013</c:v>
                </c:pt>
                <c:pt idx="2">
                  <c:v>2010-2014</c:v>
                </c:pt>
                <c:pt idx="3">
                  <c:v>2011-2015</c:v>
                </c:pt>
                <c:pt idx="4">
                  <c:v>2012-2016</c:v>
                </c:pt>
                <c:pt idx="5">
                  <c:v>2013-2017</c:v>
                </c:pt>
              </c:strCache>
            </c:strRef>
          </c:cat>
          <c:val>
            <c:numRef>
              <c:f>Table25!$C$24:$C$29</c:f>
              <c:numCache>
                <c:formatCode>0.0</c:formatCode>
                <c:ptCount val="6"/>
                <c:pt idx="0">
                  <c:v>188</c:v>
                </c:pt>
                <c:pt idx="1">
                  <c:v>171</c:v>
                </c:pt>
                <c:pt idx="2">
                  <c:v>158.6</c:v>
                </c:pt>
                <c:pt idx="3">
                  <c:v>152.6</c:v>
                </c:pt>
                <c:pt idx="4">
                  <c:v>160.19999999999999</c:v>
                </c:pt>
                <c:pt idx="5">
                  <c:v>162.6</c:v>
                </c:pt>
              </c:numCache>
            </c:numRef>
          </c:val>
          <c:smooth val="0"/>
        </c:ser>
        <c:dLbls>
          <c:showLegendKey val="0"/>
          <c:showVal val="0"/>
          <c:showCatName val="0"/>
          <c:showSerName val="0"/>
          <c:showPercent val="0"/>
          <c:showBubbleSize val="0"/>
        </c:dLbls>
        <c:smooth val="0"/>
        <c:axId val="350038872"/>
        <c:axId val="350045144"/>
      </c:lineChart>
      <c:catAx>
        <c:axId val="350038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0045144"/>
        <c:crosses val="autoZero"/>
        <c:auto val="1"/>
        <c:lblAlgn val="ctr"/>
        <c:lblOffset val="100"/>
        <c:noMultiLvlLbl val="0"/>
      </c:catAx>
      <c:valAx>
        <c:axId val="350045144"/>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038872"/>
        <c:crosses val="autoZero"/>
        <c:crossBetween val="between"/>
      </c:valAx>
      <c:spPr>
        <a:noFill/>
        <a:ln>
          <a:noFill/>
        </a:ln>
        <a:effectLst/>
      </c:spPr>
    </c:plotArea>
    <c:legend>
      <c:legendPos val="b"/>
      <c:layout>
        <c:manualLayout>
          <c:xMode val="edge"/>
          <c:yMode val="edge"/>
          <c:x val="0.65030818022747161"/>
          <c:y val="0.32002260134149896"/>
          <c:w val="0.29938363954505687"/>
          <c:h val="8.6042649956559941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47594050743664E-2"/>
          <c:y val="5.0925925925925923E-2"/>
          <c:w val="0.89019685039370078"/>
          <c:h val="0.84225284339457562"/>
        </c:manualLayout>
      </c:layout>
      <c:lineChart>
        <c:grouping val="standard"/>
        <c:varyColors val="0"/>
        <c:ser>
          <c:idx val="0"/>
          <c:order val="0"/>
          <c:tx>
            <c:strRef>
              <c:f>Table25!$D$23</c:f>
              <c:strCache>
                <c:ptCount val="1"/>
                <c:pt idx="0">
                  <c:v>Dual Carriageway</c:v>
                </c:pt>
              </c:strCache>
            </c:strRef>
          </c:tx>
          <c:spPr>
            <a:ln w="38100" cap="rnd">
              <a:solidFill>
                <a:schemeClr val="accent5">
                  <a:lumMod val="75000"/>
                </a:schemeClr>
              </a:solidFill>
              <a:round/>
            </a:ln>
            <a:effectLst/>
          </c:spPr>
          <c:marker>
            <c:symbol val="none"/>
          </c:marker>
          <c:cat>
            <c:strRef>
              <c:f>Table25!$A$24:$A$29</c:f>
              <c:strCache>
                <c:ptCount val="6"/>
                <c:pt idx="0">
                  <c:v>2008-2012</c:v>
                </c:pt>
                <c:pt idx="1">
                  <c:v>2009-2013</c:v>
                </c:pt>
                <c:pt idx="2">
                  <c:v>2010-2014</c:v>
                </c:pt>
                <c:pt idx="3">
                  <c:v>2011-2015</c:v>
                </c:pt>
                <c:pt idx="4">
                  <c:v>2012-2016</c:v>
                </c:pt>
                <c:pt idx="5">
                  <c:v>2013-2017</c:v>
                </c:pt>
              </c:strCache>
            </c:strRef>
          </c:cat>
          <c:val>
            <c:numRef>
              <c:f>Table25!$D$24:$D$29</c:f>
              <c:numCache>
                <c:formatCode>0.0</c:formatCode>
                <c:ptCount val="6"/>
                <c:pt idx="0">
                  <c:v>7.6</c:v>
                </c:pt>
                <c:pt idx="1">
                  <c:v>6.6</c:v>
                </c:pt>
                <c:pt idx="2">
                  <c:v>5</c:v>
                </c:pt>
                <c:pt idx="3">
                  <c:v>4.5999999999999996</c:v>
                </c:pt>
                <c:pt idx="4">
                  <c:v>4.2</c:v>
                </c:pt>
                <c:pt idx="5">
                  <c:v>6.8</c:v>
                </c:pt>
              </c:numCache>
            </c:numRef>
          </c:val>
          <c:smooth val="0"/>
        </c:ser>
        <c:ser>
          <c:idx val="1"/>
          <c:order val="1"/>
          <c:tx>
            <c:strRef>
              <c:f>Table25!$E$23</c:f>
              <c:strCache>
                <c:ptCount val="1"/>
                <c:pt idx="0">
                  <c:v>Motorway</c:v>
                </c:pt>
              </c:strCache>
            </c:strRef>
          </c:tx>
          <c:spPr>
            <a:ln w="38100" cap="rnd">
              <a:solidFill>
                <a:srgbClr val="FFC000"/>
              </a:solidFill>
              <a:round/>
            </a:ln>
            <a:effectLst/>
          </c:spPr>
          <c:marker>
            <c:symbol val="none"/>
          </c:marker>
          <c:cat>
            <c:strRef>
              <c:f>Table25!$A$24:$A$29</c:f>
              <c:strCache>
                <c:ptCount val="6"/>
                <c:pt idx="0">
                  <c:v>2008-2012</c:v>
                </c:pt>
                <c:pt idx="1">
                  <c:v>2009-2013</c:v>
                </c:pt>
                <c:pt idx="2">
                  <c:v>2010-2014</c:v>
                </c:pt>
                <c:pt idx="3">
                  <c:v>2011-2015</c:v>
                </c:pt>
                <c:pt idx="4">
                  <c:v>2012-2016</c:v>
                </c:pt>
                <c:pt idx="5">
                  <c:v>2013-2017</c:v>
                </c:pt>
              </c:strCache>
            </c:strRef>
          </c:cat>
          <c:val>
            <c:numRef>
              <c:f>Table25!$E$24:$E$29</c:f>
              <c:numCache>
                <c:formatCode>0.0</c:formatCode>
                <c:ptCount val="6"/>
                <c:pt idx="0">
                  <c:v>3.2</c:v>
                </c:pt>
                <c:pt idx="1">
                  <c:v>2.4</c:v>
                </c:pt>
                <c:pt idx="2">
                  <c:v>2.6</c:v>
                </c:pt>
                <c:pt idx="3">
                  <c:v>4.2</c:v>
                </c:pt>
                <c:pt idx="4">
                  <c:v>4.4000000000000004</c:v>
                </c:pt>
                <c:pt idx="5">
                  <c:v>3.4</c:v>
                </c:pt>
              </c:numCache>
            </c:numRef>
          </c:val>
          <c:smooth val="0"/>
        </c:ser>
        <c:dLbls>
          <c:showLegendKey val="0"/>
          <c:showVal val="0"/>
          <c:showCatName val="0"/>
          <c:showSerName val="0"/>
          <c:showPercent val="0"/>
          <c:showBubbleSize val="0"/>
        </c:dLbls>
        <c:smooth val="0"/>
        <c:axId val="350043968"/>
        <c:axId val="350040440"/>
      </c:lineChart>
      <c:catAx>
        <c:axId val="350043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0040440"/>
        <c:crosses val="autoZero"/>
        <c:auto val="1"/>
        <c:lblAlgn val="ctr"/>
        <c:lblOffset val="100"/>
        <c:noMultiLvlLbl val="0"/>
      </c:catAx>
      <c:valAx>
        <c:axId val="350040440"/>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043968"/>
        <c:crosses val="autoZero"/>
        <c:crossBetween val="between"/>
      </c:valAx>
      <c:spPr>
        <a:noFill/>
        <a:ln>
          <a:noFill/>
        </a:ln>
        <a:effectLst/>
      </c:spPr>
    </c:plotArea>
    <c:legend>
      <c:legendPos val="b"/>
      <c:layout>
        <c:manualLayout>
          <c:xMode val="edge"/>
          <c:yMode val="edge"/>
          <c:x val="0.60864151356080487"/>
          <c:y val="0.5647642432836516"/>
          <c:w val="0.29938363954505687"/>
          <c:h val="0.2339075023647135"/>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47594050743664E-2"/>
          <c:y val="5.0925925925925923E-2"/>
          <c:w val="0.89019685039370078"/>
          <c:h val="0.86482283464566934"/>
        </c:manualLayout>
      </c:layout>
      <c:barChart>
        <c:barDir val="col"/>
        <c:grouping val="clustered"/>
        <c:varyColors val="0"/>
        <c:ser>
          <c:idx val="0"/>
          <c:order val="0"/>
          <c:tx>
            <c:strRef>
              <c:f>Table26!$H$4</c:f>
              <c:strCache>
                <c:ptCount val="1"/>
                <c:pt idx="0">
                  <c:v>2012-2016</c:v>
                </c:pt>
              </c:strCache>
            </c:strRef>
          </c:tx>
          <c:spPr>
            <a:solidFill>
              <a:schemeClr val="accent5">
                <a:lumMod val="75000"/>
              </a:schemeClr>
            </a:solidFill>
            <a:ln>
              <a:noFill/>
            </a:ln>
            <a:effectLst/>
          </c:spPr>
          <c:invertIfNegative val="0"/>
          <c:cat>
            <c:strRef>
              <c:f>Table26!$I$3:$J$3</c:f>
              <c:strCache>
                <c:ptCount val="2"/>
                <c:pt idx="0">
                  <c:v>Urban</c:v>
                </c:pt>
                <c:pt idx="1">
                  <c:v>Rural</c:v>
                </c:pt>
              </c:strCache>
            </c:strRef>
          </c:cat>
          <c:val>
            <c:numRef>
              <c:f>Table26!$I$4:$J$4</c:f>
              <c:numCache>
                <c:formatCode>General</c:formatCode>
                <c:ptCount val="2"/>
                <c:pt idx="0">
                  <c:v>45.8</c:v>
                </c:pt>
                <c:pt idx="1">
                  <c:v>113</c:v>
                </c:pt>
              </c:numCache>
            </c:numRef>
          </c:val>
        </c:ser>
        <c:ser>
          <c:idx val="1"/>
          <c:order val="1"/>
          <c:tx>
            <c:strRef>
              <c:f>Table26!$H$5</c:f>
              <c:strCache>
                <c:ptCount val="1"/>
                <c:pt idx="0">
                  <c:v>2013-2017</c:v>
                </c:pt>
              </c:strCache>
            </c:strRef>
          </c:tx>
          <c:spPr>
            <a:solidFill>
              <a:srgbClr val="FFC000"/>
            </a:solidFill>
            <a:ln>
              <a:noFill/>
            </a:ln>
            <a:effectLst/>
          </c:spPr>
          <c:invertIfNegative val="0"/>
          <c:cat>
            <c:strRef>
              <c:f>Table26!$I$3:$J$3</c:f>
              <c:strCache>
                <c:ptCount val="2"/>
                <c:pt idx="0">
                  <c:v>Urban</c:v>
                </c:pt>
                <c:pt idx="1">
                  <c:v>Rural</c:v>
                </c:pt>
              </c:strCache>
            </c:strRef>
          </c:cat>
          <c:val>
            <c:numRef>
              <c:f>Table26!$I$5:$J$5</c:f>
              <c:numCache>
                <c:formatCode>0</c:formatCode>
                <c:ptCount val="2"/>
                <c:pt idx="0">
                  <c:v>42.8</c:v>
                </c:pt>
                <c:pt idx="1">
                  <c:v>114.4</c:v>
                </c:pt>
              </c:numCache>
            </c:numRef>
          </c:val>
        </c:ser>
        <c:dLbls>
          <c:showLegendKey val="0"/>
          <c:showVal val="0"/>
          <c:showCatName val="0"/>
          <c:showSerName val="0"/>
          <c:showPercent val="0"/>
          <c:showBubbleSize val="0"/>
        </c:dLbls>
        <c:gapWidth val="219"/>
        <c:overlap val="-27"/>
        <c:axId val="350040832"/>
        <c:axId val="350039264"/>
      </c:barChart>
      <c:catAx>
        <c:axId val="35004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0039264"/>
        <c:crosses val="autoZero"/>
        <c:auto val="1"/>
        <c:lblAlgn val="ctr"/>
        <c:lblOffset val="100"/>
        <c:noMultiLvlLbl val="0"/>
      </c:catAx>
      <c:valAx>
        <c:axId val="35003926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040832"/>
        <c:crosses val="autoZero"/>
        <c:crossBetween val="between"/>
      </c:valAx>
      <c:spPr>
        <a:noFill/>
        <a:ln>
          <a:noFill/>
        </a:ln>
        <a:effectLst/>
      </c:spPr>
    </c:plotArea>
    <c:legend>
      <c:legendPos val="b"/>
      <c:layout>
        <c:manualLayout>
          <c:xMode val="edge"/>
          <c:yMode val="edge"/>
          <c:x val="0.30292804024496939"/>
          <c:y val="6.5392971711869308E-2"/>
          <c:w val="0.47633023144834169"/>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47594050743664E-2"/>
          <c:y val="5.0925925925925923E-2"/>
          <c:w val="0.89019685039370078"/>
          <c:h val="0.86482283464566934"/>
        </c:manualLayout>
      </c:layout>
      <c:barChart>
        <c:barDir val="col"/>
        <c:grouping val="clustered"/>
        <c:varyColors val="0"/>
        <c:ser>
          <c:idx val="0"/>
          <c:order val="0"/>
          <c:tx>
            <c:strRef>
              <c:f>Table26!$H$4</c:f>
              <c:strCache>
                <c:ptCount val="1"/>
                <c:pt idx="0">
                  <c:v>2012-2016</c:v>
                </c:pt>
              </c:strCache>
            </c:strRef>
          </c:tx>
          <c:spPr>
            <a:solidFill>
              <a:schemeClr val="accent5">
                <a:lumMod val="75000"/>
              </a:schemeClr>
            </a:solidFill>
            <a:ln>
              <a:noFill/>
            </a:ln>
            <a:effectLst/>
          </c:spPr>
          <c:invertIfNegative val="0"/>
          <c:cat>
            <c:strRef>
              <c:f>Table26!$K$3:$L$3</c:f>
              <c:strCache>
                <c:ptCount val="2"/>
                <c:pt idx="0">
                  <c:v>Dual Carriageway</c:v>
                </c:pt>
                <c:pt idx="1">
                  <c:v>Motorway</c:v>
                </c:pt>
              </c:strCache>
            </c:strRef>
          </c:cat>
          <c:val>
            <c:numRef>
              <c:f>Table26!$K$4:$L$4</c:f>
              <c:numCache>
                <c:formatCode>General</c:formatCode>
                <c:ptCount val="2"/>
                <c:pt idx="0">
                  <c:v>1.8</c:v>
                </c:pt>
                <c:pt idx="1">
                  <c:v>2.4</c:v>
                </c:pt>
              </c:numCache>
            </c:numRef>
          </c:val>
        </c:ser>
        <c:ser>
          <c:idx val="1"/>
          <c:order val="1"/>
          <c:tx>
            <c:strRef>
              <c:f>Table26!$H$5</c:f>
              <c:strCache>
                <c:ptCount val="1"/>
                <c:pt idx="0">
                  <c:v>2013-2017</c:v>
                </c:pt>
              </c:strCache>
            </c:strRef>
          </c:tx>
          <c:spPr>
            <a:solidFill>
              <a:srgbClr val="FFC000"/>
            </a:solidFill>
            <a:ln>
              <a:noFill/>
            </a:ln>
            <a:effectLst/>
          </c:spPr>
          <c:invertIfNegative val="0"/>
          <c:cat>
            <c:strRef>
              <c:f>Table26!$K$3:$L$3</c:f>
              <c:strCache>
                <c:ptCount val="2"/>
                <c:pt idx="0">
                  <c:v>Dual Carriageway</c:v>
                </c:pt>
                <c:pt idx="1">
                  <c:v>Motorway</c:v>
                </c:pt>
              </c:strCache>
            </c:strRef>
          </c:cat>
          <c:val>
            <c:numRef>
              <c:f>Table26!$K$5:$L$5</c:f>
              <c:numCache>
                <c:formatCode>0</c:formatCode>
                <c:ptCount val="2"/>
                <c:pt idx="0">
                  <c:v>3.4</c:v>
                </c:pt>
                <c:pt idx="1">
                  <c:v>2.4</c:v>
                </c:pt>
              </c:numCache>
            </c:numRef>
          </c:val>
        </c:ser>
        <c:dLbls>
          <c:showLegendKey val="0"/>
          <c:showVal val="0"/>
          <c:showCatName val="0"/>
          <c:showSerName val="0"/>
          <c:showPercent val="0"/>
          <c:showBubbleSize val="0"/>
        </c:dLbls>
        <c:gapWidth val="219"/>
        <c:overlap val="-27"/>
        <c:axId val="350043184"/>
        <c:axId val="350664016"/>
      </c:barChart>
      <c:catAx>
        <c:axId val="350043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0664016"/>
        <c:crosses val="autoZero"/>
        <c:auto val="1"/>
        <c:lblAlgn val="ctr"/>
        <c:lblOffset val="100"/>
        <c:noMultiLvlLbl val="0"/>
      </c:catAx>
      <c:valAx>
        <c:axId val="35066401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043184"/>
        <c:crosses val="autoZero"/>
        <c:crossBetween val="between"/>
      </c:valAx>
      <c:spPr>
        <a:noFill/>
        <a:ln>
          <a:noFill/>
        </a:ln>
        <a:effectLst/>
      </c:spPr>
    </c:plotArea>
    <c:legend>
      <c:legendPos val="b"/>
      <c:layout>
        <c:manualLayout>
          <c:xMode val="edge"/>
          <c:yMode val="edge"/>
          <c:x val="0.30292804024496939"/>
          <c:y val="6.5392971711869308E-2"/>
          <c:w val="0.47633023144834169"/>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47594050743664E-2"/>
          <c:y val="5.0925925925925923E-2"/>
          <c:w val="0.89019685039370078"/>
          <c:h val="0.81910469524642748"/>
        </c:manualLayout>
      </c:layout>
      <c:lineChart>
        <c:grouping val="standard"/>
        <c:varyColors val="0"/>
        <c:ser>
          <c:idx val="0"/>
          <c:order val="0"/>
          <c:tx>
            <c:strRef>
              <c:f>Table26!$B$23</c:f>
              <c:strCache>
                <c:ptCount val="1"/>
                <c:pt idx="0">
                  <c:v>Urban</c:v>
                </c:pt>
              </c:strCache>
            </c:strRef>
          </c:tx>
          <c:spPr>
            <a:ln w="38100" cap="rnd">
              <a:solidFill>
                <a:schemeClr val="accent5">
                  <a:lumMod val="75000"/>
                </a:schemeClr>
              </a:solidFill>
              <a:round/>
            </a:ln>
            <a:effectLst/>
          </c:spPr>
          <c:marker>
            <c:symbol val="none"/>
          </c:marker>
          <c:cat>
            <c:strRef>
              <c:f>Table26!$A$24:$A$29</c:f>
              <c:strCache>
                <c:ptCount val="6"/>
                <c:pt idx="0">
                  <c:v>2008-2012</c:v>
                </c:pt>
                <c:pt idx="1">
                  <c:v>2009-2013</c:v>
                </c:pt>
                <c:pt idx="2">
                  <c:v>2010-2014</c:v>
                </c:pt>
                <c:pt idx="3">
                  <c:v>2011-2015</c:v>
                </c:pt>
                <c:pt idx="4">
                  <c:v>2012-2016</c:v>
                </c:pt>
                <c:pt idx="5">
                  <c:v>2013-2017</c:v>
                </c:pt>
              </c:strCache>
            </c:strRef>
          </c:cat>
          <c:val>
            <c:numRef>
              <c:f>Table26!$B$24:$B$29</c:f>
              <c:numCache>
                <c:formatCode>0.0</c:formatCode>
                <c:ptCount val="6"/>
                <c:pt idx="0">
                  <c:v>60.6</c:v>
                </c:pt>
                <c:pt idx="1">
                  <c:v>55.6</c:v>
                </c:pt>
                <c:pt idx="2">
                  <c:v>49.4</c:v>
                </c:pt>
                <c:pt idx="3">
                  <c:v>46.2</c:v>
                </c:pt>
                <c:pt idx="4">
                  <c:v>45.8</c:v>
                </c:pt>
                <c:pt idx="5">
                  <c:v>42.8</c:v>
                </c:pt>
              </c:numCache>
            </c:numRef>
          </c:val>
          <c:smooth val="0"/>
        </c:ser>
        <c:ser>
          <c:idx val="1"/>
          <c:order val="1"/>
          <c:tx>
            <c:strRef>
              <c:f>Table26!$C$23</c:f>
              <c:strCache>
                <c:ptCount val="1"/>
                <c:pt idx="0">
                  <c:v>Rural</c:v>
                </c:pt>
              </c:strCache>
            </c:strRef>
          </c:tx>
          <c:spPr>
            <a:ln w="38100" cap="rnd">
              <a:solidFill>
                <a:srgbClr val="FFC000"/>
              </a:solidFill>
              <a:round/>
            </a:ln>
            <a:effectLst/>
          </c:spPr>
          <c:marker>
            <c:symbol val="none"/>
          </c:marker>
          <c:cat>
            <c:strRef>
              <c:f>Table26!$A$24:$A$29</c:f>
              <c:strCache>
                <c:ptCount val="6"/>
                <c:pt idx="0">
                  <c:v>2008-2012</c:v>
                </c:pt>
                <c:pt idx="1">
                  <c:v>2009-2013</c:v>
                </c:pt>
                <c:pt idx="2">
                  <c:v>2010-2014</c:v>
                </c:pt>
                <c:pt idx="3">
                  <c:v>2011-2015</c:v>
                </c:pt>
                <c:pt idx="4">
                  <c:v>2012-2016</c:v>
                </c:pt>
                <c:pt idx="5">
                  <c:v>2013-2017</c:v>
                </c:pt>
              </c:strCache>
            </c:strRef>
          </c:cat>
          <c:val>
            <c:numRef>
              <c:f>Table26!$C$24:$C$29</c:f>
              <c:numCache>
                <c:formatCode>0.0</c:formatCode>
                <c:ptCount val="6"/>
                <c:pt idx="0">
                  <c:v>137</c:v>
                </c:pt>
                <c:pt idx="1">
                  <c:v>124.4</c:v>
                </c:pt>
                <c:pt idx="2">
                  <c:v>113</c:v>
                </c:pt>
                <c:pt idx="3">
                  <c:v>110</c:v>
                </c:pt>
                <c:pt idx="4">
                  <c:v>113</c:v>
                </c:pt>
                <c:pt idx="5">
                  <c:v>114.4</c:v>
                </c:pt>
              </c:numCache>
            </c:numRef>
          </c:val>
          <c:smooth val="0"/>
        </c:ser>
        <c:dLbls>
          <c:showLegendKey val="0"/>
          <c:showVal val="0"/>
          <c:showCatName val="0"/>
          <c:showSerName val="0"/>
          <c:showPercent val="0"/>
          <c:showBubbleSize val="0"/>
        </c:dLbls>
        <c:smooth val="0"/>
        <c:axId val="350665584"/>
        <c:axId val="350661664"/>
      </c:lineChart>
      <c:catAx>
        <c:axId val="350665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0661664"/>
        <c:crosses val="autoZero"/>
        <c:auto val="1"/>
        <c:lblAlgn val="ctr"/>
        <c:lblOffset val="100"/>
        <c:noMultiLvlLbl val="0"/>
      </c:catAx>
      <c:valAx>
        <c:axId val="350661664"/>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0665584"/>
        <c:crosses val="autoZero"/>
        <c:crossBetween val="between"/>
      </c:valAx>
      <c:spPr>
        <a:noFill/>
        <a:ln>
          <a:noFill/>
        </a:ln>
        <a:effectLst/>
      </c:spPr>
    </c:plotArea>
    <c:legend>
      <c:legendPos val="b"/>
      <c:layout>
        <c:manualLayout>
          <c:xMode val="edge"/>
          <c:yMode val="edge"/>
          <c:x val="0.58364151356080485"/>
          <c:y val="0.37094852726742489"/>
          <c:w val="0.29938363954505687"/>
          <c:h val="8.538957494467772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50800" cap="rnd">
              <a:solidFill>
                <a:schemeClr val="accent5">
                  <a:lumMod val="75000"/>
                </a:schemeClr>
              </a:solidFill>
              <a:round/>
            </a:ln>
            <a:effectLst/>
          </c:spPr>
          <c:marker>
            <c:symbol val="none"/>
          </c:marker>
          <c:cat>
            <c:strRef>
              <c:f>Table3!$A$4:$A$13</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Table3!$B$4:$B$13</c:f>
              <c:numCache>
                <c:formatCode>General</c:formatCode>
                <c:ptCount val="10"/>
                <c:pt idx="0">
                  <c:v>234</c:v>
                </c:pt>
                <c:pt idx="1">
                  <c:v>253</c:v>
                </c:pt>
                <c:pt idx="2">
                  <c:v>202</c:v>
                </c:pt>
                <c:pt idx="3">
                  <c:v>173</c:v>
                </c:pt>
                <c:pt idx="4">
                  <c:v>155</c:v>
                </c:pt>
                <c:pt idx="5">
                  <c:v>143</c:v>
                </c:pt>
                <c:pt idx="6">
                  <c:v>160</c:v>
                </c:pt>
                <c:pt idx="7">
                  <c:v>174</c:v>
                </c:pt>
                <c:pt idx="8">
                  <c:v>183</c:v>
                </c:pt>
                <c:pt idx="9">
                  <c:v>155</c:v>
                </c:pt>
              </c:numCache>
            </c:numRef>
          </c:val>
          <c:smooth val="0"/>
        </c:ser>
        <c:ser>
          <c:idx val="1"/>
          <c:order val="1"/>
          <c:spPr>
            <a:ln w="28575" cap="rnd">
              <a:solidFill>
                <a:srgbClr val="FFC000"/>
              </a:solidFill>
              <a:prstDash val="dash"/>
              <a:round/>
            </a:ln>
            <a:effectLst/>
          </c:spPr>
          <c:marker>
            <c:symbol val="none"/>
          </c:marker>
          <c:cat>
            <c:strRef>
              <c:f>Table3!$A$4:$A$13</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Table3!$C$4:$C$13</c:f>
              <c:numCache>
                <c:formatCode>0.0</c:formatCode>
                <c:ptCount val="10"/>
                <c:pt idx="0">
                  <c:v>163</c:v>
                </c:pt>
                <c:pt idx="1">
                  <c:v>163</c:v>
                </c:pt>
                <c:pt idx="2">
                  <c:v>163</c:v>
                </c:pt>
                <c:pt idx="3">
                  <c:v>163</c:v>
                </c:pt>
                <c:pt idx="4">
                  <c:v>163</c:v>
                </c:pt>
                <c:pt idx="5">
                  <c:v>163</c:v>
                </c:pt>
                <c:pt idx="6">
                  <c:v>163</c:v>
                </c:pt>
                <c:pt idx="7">
                  <c:v>163</c:v>
                </c:pt>
                <c:pt idx="8">
                  <c:v>163</c:v>
                </c:pt>
                <c:pt idx="9">
                  <c:v>163</c:v>
                </c:pt>
              </c:numCache>
            </c:numRef>
          </c:val>
          <c:smooth val="0"/>
        </c:ser>
        <c:dLbls>
          <c:showLegendKey val="0"/>
          <c:showVal val="0"/>
          <c:showCatName val="0"/>
          <c:showSerName val="0"/>
          <c:showPercent val="0"/>
          <c:showBubbleSize val="0"/>
        </c:dLbls>
        <c:smooth val="0"/>
        <c:axId val="333158136"/>
        <c:axId val="155997568"/>
      </c:lineChart>
      <c:catAx>
        <c:axId val="333158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997568"/>
        <c:crosses val="autoZero"/>
        <c:auto val="1"/>
        <c:lblAlgn val="ctr"/>
        <c:lblOffset val="100"/>
        <c:noMultiLvlLbl val="0"/>
      </c:catAx>
      <c:valAx>
        <c:axId val="15599756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3158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47594050743664E-2"/>
          <c:y val="5.0925925925925923E-2"/>
          <c:w val="0.89019685039370078"/>
          <c:h val="0.81910469524642748"/>
        </c:manualLayout>
      </c:layout>
      <c:lineChart>
        <c:grouping val="standard"/>
        <c:varyColors val="0"/>
        <c:ser>
          <c:idx val="0"/>
          <c:order val="0"/>
          <c:tx>
            <c:strRef>
              <c:f>Table26!$D$23</c:f>
              <c:strCache>
                <c:ptCount val="1"/>
                <c:pt idx="0">
                  <c:v>Dual Carriageway</c:v>
                </c:pt>
              </c:strCache>
            </c:strRef>
          </c:tx>
          <c:spPr>
            <a:ln w="38100" cap="rnd">
              <a:solidFill>
                <a:schemeClr val="accent5">
                  <a:lumMod val="75000"/>
                </a:schemeClr>
              </a:solidFill>
              <a:round/>
            </a:ln>
            <a:effectLst/>
          </c:spPr>
          <c:marker>
            <c:symbol val="none"/>
          </c:marker>
          <c:cat>
            <c:strRef>
              <c:f>Table26!$A$24:$A$29</c:f>
              <c:strCache>
                <c:ptCount val="6"/>
                <c:pt idx="0">
                  <c:v>2008-2012</c:v>
                </c:pt>
                <c:pt idx="1">
                  <c:v>2009-2013</c:v>
                </c:pt>
                <c:pt idx="2">
                  <c:v>2010-2014</c:v>
                </c:pt>
                <c:pt idx="3">
                  <c:v>2011-2015</c:v>
                </c:pt>
                <c:pt idx="4">
                  <c:v>2012-2016</c:v>
                </c:pt>
                <c:pt idx="5">
                  <c:v>2013-2017</c:v>
                </c:pt>
              </c:strCache>
            </c:strRef>
          </c:cat>
          <c:val>
            <c:numRef>
              <c:f>Table26!$D$24:$D$29</c:f>
              <c:numCache>
                <c:formatCode>0.0</c:formatCode>
                <c:ptCount val="6"/>
                <c:pt idx="0">
                  <c:v>4.4000000000000004</c:v>
                </c:pt>
                <c:pt idx="1">
                  <c:v>4.2</c:v>
                </c:pt>
                <c:pt idx="2">
                  <c:v>2.8</c:v>
                </c:pt>
                <c:pt idx="3">
                  <c:v>2.4</c:v>
                </c:pt>
                <c:pt idx="4">
                  <c:v>1.8</c:v>
                </c:pt>
                <c:pt idx="5">
                  <c:v>3.4</c:v>
                </c:pt>
              </c:numCache>
            </c:numRef>
          </c:val>
          <c:smooth val="0"/>
        </c:ser>
        <c:ser>
          <c:idx val="1"/>
          <c:order val="1"/>
          <c:tx>
            <c:strRef>
              <c:f>Table26!$E$23</c:f>
              <c:strCache>
                <c:ptCount val="1"/>
                <c:pt idx="0">
                  <c:v>Motorway</c:v>
                </c:pt>
              </c:strCache>
            </c:strRef>
          </c:tx>
          <c:spPr>
            <a:ln w="38100" cap="rnd">
              <a:solidFill>
                <a:srgbClr val="FFC000"/>
              </a:solidFill>
              <a:round/>
            </a:ln>
            <a:effectLst/>
          </c:spPr>
          <c:marker>
            <c:symbol val="none"/>
          </c:marker>
          <c:cat>
            <c:strRef>
              <c:f>Table26!$A$24:$A$29</c:f>
              <c:strCache>
                <c:ptCount val="6"/>
                <c:pt idx="0">
                  <c:v>2008-2012</c:v>
                </c:pt>
                <c:pt idx="1">
                  <c:v>2009-2013</c:v>
                </c:pt>
                <c:pt idx="2">
                  <c:v>2010-2014</c:v>
                </c:pt>
                <c:pt idx="3">
                  <c:v>2011-2015</c:v>
                </c:pt>
                <c:pt idx="4">
                  <c:v>2012-2016</c:v>
                </c:pt>
                <c:pt idx="5">
                  <c:v>2013-2017</c:v>
                </c:pt>
              </c:strCache>
            </c:strRef>
          </c:cat>
          <c:val>
            <c:numRef>
              <c:f>Table26!$E$24:$E$29</c:f>
              <c:numCache>
                <c:formatCode>0.0</c:formatCode>
                <c:ptCount val="6"/>
                <c:pt idx="0">
                  <c:v>1.4</c:v>
                </c:pt>
                <c:pt idx="1">
                  <c:v>1</c:v>
                </c:pt>
                <c:pt idx="2">
                  <c:v>1.4</c:v>
                </c:pt>
                <c:pt idx="3">
                  <c:v>2.4</c:v>
                </c:pt>
                <c:pt idx="4">
                  <c:v>2.4</c:v>
                </c:pt>
                <c:pt idx="5">
                  <c:v>2.4</c:v>
                </c:pt>
              </c:numCache>
            </c:numRef>
          </c:val>
          <c:smooth val="0"/>
        </c:ser>
        <c:dLbls>
          <c:showLegendKey val="0"/>
          <c:showVal val="0"/>
          <c:showCatName val="0"/>
          <c:showSerName val="0"/>
          <c:showPercent val="0"/>
          <c:showBubbleSize val="0"/>
        </c:dLbls>
        <c:smooth val="0"/>
        <c:axId val="350661272"/>
        <c:axId val="350665192"/>
      </c:lineChart>
      <c:catAx>
        <c:axId val="350661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0665192"/>
        <c:crosses val="autoZero"/>
        <c:auto val="1"/>
        <c:lblAlgn val="ctr"/>
        <c:lblOffset val="100"/>
        <c:noMultiLvlLbl val="0"/>
      </c:catAx>
      <c:valAx>
        <c:axId val="350665192"/>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0661272"/>
        <c:crosses val="autoZero"/>
        <c:crossBetween val="between"/>
      </c:valAx>
      <c:spPr>
        <a:noFill/>
        <a:ln>
          <a:noFill/>
        </a:ln>
        <a:effectLst/>
      </c:spPr>
    </c:plotArea>
    <c:legend>
      <c:legendPos val="b"/>
      <c:layout>
        <c:manualLayout>
          <c:xMode val="edge"/>
          <c:yMode val="edge"/>
          <c:x val="0.59475262467191603"/>
          <c:y val="0.63407319516239691"/>
          <c:w val="0.29938363954505687"/>
          <c:h val="0.1612908880971600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273879481878931E-2"/>
          <c:y val="5.0925925925925923E-2"/>
          <c:w val="0.8624616170766265"/>
          <c:h val="0.84688247302420527"/>
        </c:manualLayout>
      </c:layout>
      <c:barChart>
        <c:barDir val="col"/>
        <c:grouping val="clustered"/>
        <c:varyColors val="0"/>
        <c:ser>
          <c:idx val="0"/>
          <c:order val="0"/>
          <c:tx>
            <c:strRef>
              <c:f>Table27!$I$3</c:f>
              <c:strCache>
                <c:ptCount val="1"/>
                <c:pt idx="0">
                  <c:v>Urban</c:v>
                </c:pt>
              </c:strCache>
            </c:strRef>
          </c:tx>
          <c:spPr>
            <a:solidFill>
              <a:schemeClr val="accent5">
                <a:lumMod val="75000"/>
              </a:schemeClr>
            </a:solidFill>
            <a:ln>
              <a:noFill/>
            </a:ln>
            <a:effectLst/>
          </c:spPr>
          <c:invertIfNegative val="0"/>
          <c:cat>
            <c:strRef>
              <c:f>Table27!$H$4:$H$5</c:f>
              <c:strCache>
                <c:ptCount val="2"/>
                <c:pt idx="0">
                  <c:v>2012-2016</c:v>
                </c:pt>
                <c:pt idx="1">
                  <c:v>2013-2017</c:v>
                </c:pt>
              </c:strCache>
            </c:strRef>
          </c:cat>
          <c:val>
            <c:numRef>
              <c:f>Table27!$I$4:$I$5</c:f>
              <c:numCache>
                <c:formatCode>0</c:formatCode>
                <c:ptCount val="2"/>
                <c:pt idx="0" formatCode="General">
                  <c:v>15</c:v>
                </c:pt>
                <c:pt idx="1">
                  <c:v>13.4</c:v>
                </c:pt>
              </c:numCache>
            </c:numRef>
          </c:val>
        </c:ser>
        <c:ser>
          <c:idx val="1"/>
          <c:order val="1"/>
          <c:tx>
            <c:strRef>
              <c:f>Table27!$J$3</c:f>
              <c:strCache>
                <c:ptCount val="1"/>
                <c:pt idx="0">
                  <c:v>Rural</c:v>
                </c:pt>
              </c:strCache>
            </c:strRef>
          </c:tx>
          <c:spPr>
            <a:solidFill>
              <a:srgbClr val="FFC000"/>
            </a:solidFill>
            <a:ln>
              <a:noFill/>
            </a:ln>
            <a:effectLst/>
          </c:spPr>
          <c:invertIfNegative val="0"/>
          <c:cat>
            <c:strRef>
              <c:f>Table27!$H$4:$H$5</c:f>
              <c:strCache>
                <c:ptCount val="2"/>
                <c:pt idx="0">
                  <c:v>2012-2016</c:v>
                </c:pt>
                <c:pt idx="1">
                  <c:v>2013-2017</c:v>
                </c:pt>
              </c:strCache>
            </c:strRef>
          </c:cat>
          <c:val>
            <c:numRef>
              <c:f>Table27!$J$4:$J$5</c:f>
              <c:numCache>
                <c:formatCode>0</c:formatCode>
                <c:ptCount val="2"/>
                <c:pt idx="0" formatCode="General">
                  <c:v>7.4</c:v>
                </c:pt>
                <c:pt idx="1">
                  <c:v>6.8</c:v>
                </c:pt>
              </c:numCache>
            </c:numRef>
          </c:val>
        </c:ser>
        <c:dLbls>
          <c:showLegendKey val="0"/>
          <c:showVal val="0"/>
          <c:showCatName val="0"/>
          <c:showSerName val="0"/>
          <c:showPercent val="0"/>
          <c:showBubbleSize val="0"/>
        </c:dLbls>
        <c:gapWidth val="219"/>
        <c:overlap val="-27"/>
        <c:axId val="350665976"/>
        <c:axId val="350660880"/>
      </c:barChart>
      <c:catAx>
        <c:axId val="350665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0660880"/>
        <c:crosses val="autoZero"/>
        <c:auto val="1"/>
        <c:lblAlgn val="ctr"/>
        <c:lblOffset val="100"/>
        <c:noMultiLvlLbl val="0"/>
      </c:catAx>
      <c:valAx>
        <c:axId val="35066088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665976"/>
        <c:crosses val="autoZero"/>
        <c:crossBetween val="between"/>
      </c:valAx>
      <c:spPr>
        <a:noFill/>
        <a:ln>
          <a:noFill/>
        </a:ln>
        <a:effectLst/>
      </c:spPr>
    </c:plotArea>
    <c:legend>
      <c:legendPos val="b"/>
      <c:layout>
        <c:manualLayout>
          <c:xMode val="edge"/>
          <c:yMode val="edge"/>
          <c:x val="0.35072584953429492"/>
          <c:y val="6.0763342082239678E-2"/>
          <c:w val="0.29068171788260982"/>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273879481878931E-2"/>
          <c:y val="5.0925925925925923E-2"/>
          <c:w val="0.8624616170766265"/>
          <c:h val="0.84688247302420527"/>
        </c:manualLayout>
      </c:layout>
      <c:barChart>
        <c:barDir val="col"/>
        <c:grouping val="clustered"/>
        <c:varyColors val="0"/>
        <c:ser>
          <c:idx val="0"/>
          <c:order val="0"/>
          <c:tx>
            <c:strRef>
              <c:f>Table27!$K$3</c:f>
              <c:strCache>
                <c:ptCount val="1"/>
                <c:pt idx="0">
                  <c:v>Dual Carriageway</c:v>
                </c:pt>
              </c:strCache>
            </c:strRef>
          </c:tx>
          <c:spPr>
            <a:solidFill>
              <a:schemeClr val="accent5">
                <a:lumMod val="75000"/>
              </a:schemeClr>
            </a:solidFill>
            <a:ln>
              <a:noFill/>
            </a:ln>
            <a:effectLst/>
          </c:spPr>
          <c:invertIfNegative val="0"/>
          <c:cat>
            <c:strRef>
              <c:f>Table27!$H$4:$H$5</c:f>
              <c:strCache>
                <c:ptCount val="2"/>
                <c:pt idx="0">
                  <c:v>2012-2016</c:v>
                </c:pt>
                <c:pt idx="1">
                  <c:v>2013-2017</c:v>
                </c:pt>
              </c:strCache>
            </c:strRef>
          </c:cat>
          <c:val>
            <c:numRef>
              <c:f>Table27!$K$4:$K$5</c:f>
              <c:numCache>
                <c:formatCode>0</c:formatCode>
                <c:ptCount val="2"/>
                <c:pt idx="0" formatCode="General">
                  <c:v>0.6</c:v>
                </c:pt>
                <c:pt idx="1">
                  <c:v>0.4</c:v>
                </c:pt>
              </c:numCache>
            </c:numRef>
          </c:val>
        </c:ser>
        <c:dLbls>
          <c:showLegendKey val="0"/>
          <c:showVal val="0"/>
          <c:showCatName val="0"/>
          <c:showSerName val="0"/>
          <c:showPercent val="0"/>
          <c:showBubbleSize val="0"/>
        </c:dLbls>
        <c:gapWidth val="219"/>
        <c:overlap val="-27"/>
        <c:axId val="350662840"/>
        <c:axId val="350664800"/>
      </c:barChart>
      <c:catAx>
        <c:axId val="350662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0664800"/>
        <c:crosses val="autoZero"/>
        <c:auto val="1"/>
        <c:lblAlgn val="ctr"/>
        <c:lblOffset val="100"/>
        <c:noMultiLvlLbl val="0"/>
      </c:catAx>
      <c:valAx>
        <c:axId val="35066480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662840"/>
        <c:crosses val="autoZero"/>
        <c:crossBetween val="between"/>
      </c:valAx>
      <c:spPr>
        <a:noFill/>
        <a:ln>
          <a:noFill/>
        </a:ln>
        <a:effectLst/>
      </c:spPr>
    </c:plotArea>
    <c:legend>
      <c:legendPos val="b"/>
      <c:layout>
        <c:manualLayout>
          <c:xMode val="edge"/>
          <c:yMode val="edge"/>
          <c:x val="0.35072584953429492"/>
          <c:y val="6.0763342082239678E-2"/>
          <c:w val="0.39687640814809644"/>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Table27!$B$23</c:f>
              <c:strCache>
                <c:ptCount val="1"/>
                <c:pt idx="0">
                  <c:v>Urban</c:v>
                </c:pt>
              </c:strCache>
            </c:strRef>
          </c:tx>
          <c:spPr>
            <a:ln w="38100" cap="rnd">
              <a:solidFill>
                <a:schemeClr val="accent5">
                  <a:lumMod val="75000"/>
                </a:schemeClr>
              </a:solidFill>
              <a:round/>
            </a:ln>
            <a:effectLst/>
          </c:spPr>
          <c:marker>
            <c:symbol val="none"/>
          </c:marker>
          <c:cat>
            <c:strRef>
              <c:f>Table27!$A$24:$A$29</c:f>
              <c:strCache>
                <c:ptCount val="6"/>
                <c:pt idx="0">
                  <c:v>2008-2012</c:v>
                </c:pt>
                <c:pt idx="1">
                  <c:v>2009-2013</c:v>
                </c:pt>
                <c:pt idx="2">
                  <c:v>2010-2014</c:v>
                </c:pt>
                <c:pt idx="3">
                  <c:v>2011-2015</c:v>
                </c:pt>
                <c:pt idx="4">
                  <c:v>2012-2016</c:v>
                </c:pt>
                <c:pt idx="5">
                  <c:v>2013-2017</c:v>
                </c:pt>
              </c:strCache>
            </c:strRef>
          </c:cat>
          <c:val>
            <c:numRef>
              <c:f>Table27!$B$24:$B$29</c:f>
              <c:numCache>
                <c:formatCode>0.0</c:formatCode>
                <c:ptCount val="6"/>
                <c:pt idx="0">
                  <c:v>21.4</c:v>
                </c:pt>
                <c:pt idx="1">
                  <c:v>18.8</c:v>
                </c:pt>
                <c:pt idx="2">
                  <c:v>15.8</c:v>
                </c:pt>
                <c:pt idx="3">
                  <c:v>15</c:v>
                </c:pt>
                <c:pt idx="4">
                  <c:v>15</c:v>
                </c:pt>
                <c:pt idx="5">
                  <c:v>13.4</c:v>
                </c:pt>
              </c:numCache>
            </c:numRef>
          </c:val>
          <c:smooth val="0"/>
        </c:ser>
        <c:ser>
          <c:idx val="1"/>
          <c:order val="1"/>
          <c:tx>
            <c:strRef>
              <c:f>Table27!$C$23</c:f>
              <c:strCache>
                <c:ptCount val="1"/>
                <c:pt idx="0">
                  <c:v>Rural</c:v>
                </c:pt>
              </c:strCache>
            </c:strRef>
          </c:tx>
          <c:spPr>
            <a:ln w="38100" cap="rnd">
              <a:solidFill>
                <a:srgbClr val="FFC000"/>
              </a:solidFill>
              <a:round/>
            </a:ln>
            <a:effectLst/>
          </c:spPr>
          <c:marker>
            <c:symbol val="none"/>
          </c:marker>
          <c:cat>
            <c:strRef>
              <c:f>Table27!$A$24:$A$29</c:f>
              <c:strCache>
                <c:ptCount val="6"/>
                <c:pt idx="0">
                  <c:v>2008-2012</c:v>
                </c:pt>
                <c:pt idx="1">
                  <c:v>2009-2013</c:v>
                </c:pt>
                <c:pt idx="2">
                  <c:v>2010-2014</c:v>
                </c:pt>
                <c:pt idx="3">
                  <c:v>2011-2015</c:v>
                </c:pt>
                <c:pt idx="4">
                  <c:v>2012-2016</c:v>
                </c:pt>
                <c:pt idx="5">
                  <c:v>2013-2017</c:v>
                </c:pt>
              </c:strCache>
            </c:strRef>
          </c:cat>
          <c:val>
            <c:numRef>
              <c:f>Table27!$C$24:$C$29</c:f>
              <c:numCache>
                <c:formatCode>0.0</c:formatCode>
                <c:ptCount val="6"/>
                <c:pt idx="0">
                  <c:v>10.6</c:v>
                </c:pt>
                <c:pt idx="1">
                  <c:v>10</c:v>
                </c:pt>
                <c:pt idx="2">
                  <c:v>8.8000000000000007</c:v>
                </c:pt>
                <c:pt idx="3">
                  <c:v>8.4</c:v>
                </c:pt>
                <c:pt idx="4">
                  <c:v>7.4</c:v>
                </c:pt>
                <c:pt idx="5">
                  <c:v>6.8</c:v>
                </c:pt>
              </c:numCache>
            </c:numRef>
          </c:val>
          <c:smooth val="0"/>
        </c:ser>
        <c:dLbls>
          <c:showLegendKey val="0"/>
          <c:showVal val="0"/>
          <c:showCatName val="0"/>
          <c:showSerName val="0"/>
          <c:showPercent val="0"/>
          <c:showBubbleSize val="0"/>
        </c:dLbls>
        <c:smooth val="0"/>
        <c:axId val="350662056"/>
        <c:axId val="350663624"/>
      </c:lineChart>
      <c:catAx>
        <c:axId val="350662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0663624"/>
        <c:crosses val="autoZero"/>
        <c:auto val="1"/>
        <c:lblAlgn val="ctr"/>
        <c:lblOffset val="100"/>
        <c:noMultiLvlLbl val="0"/>
      </c:catAx>
      <c:valAx>
        <c:axId val="350663624"/>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6620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Table28!$H$4</c:f>
              <c:strCache>
                <c:ptCount val="1"/>
                <c:pt idx="0">
                  <c:v>2012-2016</c:v>
                </c:pt>
              </c:strCache>
            </c:strRef>
          </c:tx>
          <c:spPr>
            <a:solidFill>
              <a:schemeClr val="accent5">
                <a:lumMod val="75000"/>
              </a:schemeClr>
            </a:solidFill>
            <a:ln>
              <a:noFill/>
            </a:ln>
            <a:effectLst/>
          </c:spPr>
          <c:invertIfNegative val="0"/>
          <c:cat>
            <c:strRef>
              <c:f>Table28!$I$3:$J$3</c:f>
              <c:strCache>
                <c:ptCount val="2"/>
                <c:pt idx="0">
                  <c:v>Urban</c:v>
                </c:pt>
                <c:pt idx="1">
                  <c:v>Rural</c:v>
                </c:pt>
              </c:strCache>
            </c:strRef>
          </c:cat>
          <c:val>
            <c:numRef>
              <c:f>Table28!$I$4:$J$4</c:f>
              <c:numCache>
                <c:formatCode>General</c:formatCode>
                <c:ptCount val="2"/>
                <c:pt idx="0">
                  <c:v>7</c:v>
                </c:pt>
                <c:pt idx="1">
                  <c:v>4.5999999999999996</c:v>
                </c:pt>
              </c:numCache>
            </c:numRef>
          </c:val>
        </c:ser>
        <c:ser>
          <c:idx val="1"/>
          <c:order val="1"/>
          <c:tx>
            <c:strRef>
              <c:f>Table28!$H$5</c:f>
              <c:strCache>
                <c:ptCount val="1"/>
                <c:pt idx="0">
                  <c:v>2013-2017</c:v>
                </c:pt>
              </c:strCache>
            </c:strRef>
          </c:tx>
          <c:spPr>
            <a:solidFill>
              <a:srgbClr val="FFC000"/>
            </a:solidFill>
            <a:ln>
              <a:noFill/>
            </a:ln>
            <a:effectLst/>
          </c:spPr>
          <c:invertIfNegative val="0"/>
          <c:cat>
            <c:strRef>
              <c:f>Table28!$I$3:$J$3</c:f>
              <c:strCache>
                <c:ptCount val="2"/>
                <c:pt idx="0">
                  <c:v>Urban</c:v>
                </c:pt>
                <c:pt idx="1">
                  <c:v>Rural</c:v>
                </c:pt>
              </c:strCache>
            </c:strRef>
          </c:cat>
          <c:val>
            <c:numRef>
              <c:f>Table28!$I$5:$J$5</c:f>
              <c:numCache>
                <c:formatCode>0</c:formatCode>
                <c:ptCount val="2"/>
                <c:pt idx="0">
                  <c:v>5.4</c:v>
                </c:pt>
                <c:pt idx="1">
                  <c:v>4.8</c:v>
                </c:pt>
              </c:numCache>
            </c:numRef>
          </c:val>
        </c:ser>
        <c:dLbls>
          <c:showLegendKey val="0"/>
          <c:showVal val="0"/>
          <c:showCatName val="0"/>
          <c:showSerName val="0"/>
          <c:showPercent val="0"/>
          <c:showBubbleSize val="0"/>
        </c:dLbls>
        <c:gapWidth val="219"/>
        <c:overlap val="-27"/>
        <c:axId val="350667152"/>
        <c:axId val="350668328"/>
      </c:barChart>
      <c:catAx>
        <c:axId val="350667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0668328"/>
        <c:crosses val="autoZero"/>
        <c:auto val="1"/>
        <c:lblAlgn val="ctr"/>
        <c:lblOffset val="100"/>
        <c:noMultiLvlLbl val="0"/>
      </c:catAx>
      <c:valAx>
        <c:axId val="3506683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6671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Table28!$B$23</c:f>
              <c:strCache>
                <c:ptCount val="1"/>
                <c:pt idx="0">
                  <c:v>Urban</c:v>
                </c:pt>
              </c:strCache>
            </c:strRef>
          </c:tx>
          <c:spPr>
            <a:ln w="38100" cap="rnd">
              <a:solidFill>
                <a:schemeClr val="accent5">
                  <a:lumMod val="75000"/>
                </a:schemeClr>
              </a:solidFill>
              <a:round/>
            </a:ln>
            <a:effectLst/>
          </c:spPr>
          <c:marker>
            <c:symbol val="none"/>
          </c:marker>
          <c:cat>
            <c:strRef>
              <c:f>Table28!$A$24:$A$29</c:f>
              <c:strCache>
                <c:ptCount val="6"/>
                <c:pt idx="0">
                  <c:v>2008-2012</c:v>
                </c:pt>
                <c:pt idx="1">
                  <c:v>2009-2013</c:v>
                </c:pt>
                <c:pt idx="2">
                  <c:v>2010-2014</c:v>
                </c:pt>
                <c:pt idx="3">
                  <c:v>2011-2015</c:v>
                </c:pt>
                <c:pt idx="4">
                  <c:v>2012-2016</c:v>
                </c:pt>
                <c:pt idx="5">
                  <c:v>2013-2017</c:v>
                </c:pt>
              </c:strCache>
            </c:strRef>
          </c:cat>
          <c:val>
            <c:numRef>
              <c:f>Table28!$B$24:$B$29</c:f>
              <c:numCache>
                <c:formatCode>0.0</c:formatCode>
                <c:ptCount val="6"/>
                <c:pt idx="0">
                  <c:v>11.4</c:v>
                </c:pt>
                <c:pt idx="1">
                  <c:v>9.6</c:v>
                </c:pt>
                <c:pt idx="2">
                  <c:v>8</c:v>
                </c:pt>
                <c:pt idx="3">
                  <c:v>7.6</c:v>
                </c:pt>
                <c:pt idx="4">
                  <c:v>7</c:v>
                </c:pt>
                <c:pt idx="5">
                  <c:v>5.4</c:v>
                </c:pt>
              </c:numCache>
            </c:numRef>
          </c:val>
          <c:smooth val="0"/>
        </c:ser>
        <c:ser>
          <c:idx val="1"/>
          <c:order val="1"/>
          <c:tx>
            <c:strRef>
              <c:f>Table28!$C$23</c:f>
              <c:strCache>
                <c:ptCount val="1"/>
                <c:pt idx="0">
                  <c:v>Rural</c:v>
                </c:pt>
              </c:strCache>
            </c:strRef>
          </c:tx>
          <c:spPr>
            <a:ln w="38100" cap="rnd">
              <a:solidFill>
                <a:srgbClr val="FFC000"/>
              </a:solidFill>
              <a:round/>
            </a:ln>
            <a:effectLst/>
          </c:spPr>
          <c:marker>
            <c:symbol val="none"/>
          </c:marker>
          <c:cat>
            <c:strRef>
              <c:f>Table28!$A$24:$A$29</c:f>
              <c:strCache>
                <c:ptCount val="6"/>
                <c:pt idx="0">
                  <c:v>2008-2012</c:v>
                </c:pt>
                <c:pt idx="1">
                  <c:v>2009-2013</c:v>
                </c:pt>
                <c:pt idx="2">
                  <c:v>2010-2014</c:v>
                </c:pt>
                <c:pt idx="3">
                  <c:v>2011-2015</c:v>
                </c:pt>
                <c:pt idx="4">
                  <c:v>2012-2016</c:v>
                </c:pt>
                <c:pt idx="5">
                  <c:v>2013-2017</c:v>
                </c:pt>
              </c:strCache>
            </c:strRef>
          </c:cat>
          <c:val>
            <c:numRef>
              <c:f>Table28!$C$24:$C$29</c:f>
              <c:numCache>
                <c:formatCode>0.0</c:formatCode>
                <c:ptCount val="6"/>
                <c:pt idx="0">
                  <c:v>6.8</c:v>
                </c:pt>
                <c:pt idx="1">
                  <c:v>6.6</c:v>
                </c:pt>
                <c:pt idx="2">
                  <c:v>6.2</c:v>
                </c:pt>
                <c:pt idx="3">
                  <c:v>5.2</c:v>
                </c:pt>
                <c:pt idx="4">
                  <c:v>4.5999999999999996</c:v>
                </c:pt>
                <c:pt idx="5">
                  <c:v>4.8</c:v>
                </c:pt>
              </c:numCache>
            </c:numRef>
          </c:val>
          <c:smooth val="0"/>
        </c:ser>
        <c:dLbls>
          <c:showLegendKey val="0"/>
          <c:showVal val="0"/>
          <c:showCatName val="0"/>
          <c:showSerName val="0"/>
          <c:showPercent val="0"/>
          <c:showBubbleSize val="0"/>
        </c:dLbls>
        <c:smooth val="0"/>
        <c:axId val="350283648"/>
        <c:axId val="350288744"/>
      </c:lineChart>
      <c:catAx>
        <c:axId val="350283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0288744"/>
        <c:crosses val="autoZero"/>
        <c:auto val="1"/>
        <c:lblAlgn val="ctr"/>
        <c:lblOffset val="100"/>
        <c:noMultiLvlLbl val="0"/>
      </c:catAx>
      <c:valAx>
        <c:axId val="350288744"/>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283648"/>
        <c:crosses val="autoZero"/>
        <c:crossBetween val="between"/>
      </c:valAx>
      <c:spPr>
        <a:noFill/>
        <a:ln>
          <a:noFill/>
        </a:ln>
        <a:effectLst/>
      </c:spPr>
    </c:plotArea>
    <c:legend>
      <c:legendPos val="b"/>
      <c:layout>
        <c:manualLayout>
          <c:xMode val="edge"/>
          <c:yMode val="edge"/>
          <c:x val="0.63086373578302712"/>
          <c:y val="7.9281860600758203E-2"/>
          <c:w val="0.29938363954505687"/>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7284461782703E-2"/>
          <c:y val="5.0925925925925923E-2"/>
          <c:w val="0.94406731073509431"/>
          <c:h val="0.71225284339457573"/>
        </c:manualLayout>
      </c:layout>
      <c:barChart>
        <c:barDir val="col"/>
        <c:grouping val="clustered"/>
        <c:varyColors val="0"/>
        <c:ser>
          <c:idx val="0"/>
          <c:order val="0"/>
          <c:tx>
            <c:strRef>
              <c:f>Table29!$D$5</c:f>
              <c:strCache>
                <c:ptCount val="1"/>
                <c:pt idx="0">
                  <c:v>2012-2016</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Table29!$A$6:$A$16</c:f>
              <c:strCache>
                <c:ptCount val="11"/>
                <c:pt idx="0">
                  <c:v>Excessive speed</c:v>
                </c:pt>
                <c:pt idx="1">
                  <c:v>Driver/ rider alcohol or drugs</c:v>
                </c:pt>
                <c:pt idx="2">
                  <c:v>Inattention or attention diverted</c:v>
                </c:pt>
                <c:pt idx="3">
                  <c:v>Wrong course/ position</c:v>
                </c:pt>
                <c:pt idx="4">
                  <c:v>Turning right without care</c:v>
                </c:pt>
                <c:pt idx="5">
                  <c:v>Emerging from minor road without care</c:v>
                </c:pt>
                <c:pt idx="6">
                  <c:v>Overtaking on offside without care</c:v>
                </c:pt>
                <c:pt idx="7">
                  <c:v>Crossing or entering road junction without care</c:v>
                </c:pt>
                <c:pt idx="8">
                  <c:v>Driving too close</c:v>
                </c:pt>
                <c:pt idx="9">
                  <c:v>Emerging from private road/ entrance without care</c:v>
                </c:pt>
                <c:pt idx="10">
                  <c:v>Other</c:v>
                </c:pt>
              </c:strCache>
            </c:strRef>
          </c:cat>
          <c:val>
            <c:numRef>
              <c:f>Table29!$D$6:$D$16</c:f>
              <c:numCache>
                <c:formatCode>0%</c:formatCode>
                <c:ptCount val="11"/>
                <c:pt idx="0">
                  <c:v>0.25</c:v>
                </c:pt>
                <c:pt idx="1">
                  <c:v>0.13</c:v>
                </c:pt>
                <c:pt idx="2">
                  <c:v>0.12</c:v>
                </c:pt>
                <c:pt idx="3">
                  <c:v>0.09</c:v>
                </c:pt>
                <c:pt idx="4">
                  <c:v>0.06</c:v>
                </c:pt>
                <c:pt idx="5">
                  <c:v>0.06</c:v>
                </c:pt>
                <c:pt idx="6">
                  <c:v>0.05</c:v>
                </c:pt>
                <c:pt idx="7">
                  <c:v>0.05</c:v>
                </c:pt>
                <c:pt idx="8">
                  <c:v>0.04</c:v>
                </c:pt>
                <c:pt idx="9">
                  <c:v>0.03</c:v>
                </c:pt>
                <c:pt idx="10">
                  <c:v>0.12</c:v>
                </c:pt>
              </c:numCache>
            </c:numRef>
          </c:val>
        </c:ser>
        <c:ser>
          <c:idx val="1"/>
          <c:order val="1"/>
          <c:tx>
            <c:strRef>
              <c:f>Table29!$E$5</c:f>
              <c:strCache>
                <c:ptCount val="1"/>
                <c:pt idx="0">
                  <c:v>2013-2017</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Table29!$A$6:$A$16</c:f>
              <c:strCache>
                <c:ptCount val="11"/>
                <c:pt idx="0">
                  <c:v>Excessive speed</c:v>
                </c:pt>
                <c:pt idx="1">
                  <c:v>Driver/ rider alcohol or drugs</c:v>
                </c:pt>
                <c:pt idx="2">
                  <c:v>Inattention or attention diverted</c:v>
                </c:pt>
                <c:pt idx="3">
                  <c:v>Wrong course/ position</c:v>
                </c:pt>
                <c:pt idx="4">
                  <c:v>Turning right without care</c:v>
                </c:pt>
                <c:pt idx="5">
                  <c:v>Emerging from minor road without care</c:v>
                </c:pt>
                <c:pt idx="6">
                  <c:v>Overtaking on offside without care</c:v>
                </c:pt>
                <c:pt idx="7">
                  <c:v>Crossing or entering road junction without care</c:v>
                </c:pt>
                <c:pt idx="8">
                  <c:v>Driving too close</c:v>
                </c:pt>
                <c:pt idx="9">
                  <c:v>Emerging from private road/ entrance without care</c:v>
                </c:pt>
                <c:pt idx="10">
                  <c:v>Other</c:v>
                </c:pt>
              </c:strCache>
            </c:strRef>
          </c:cat>
          <c:val>
            <c:numRef>
              <c:f>Table29!$E$6:$E$16</c:f>
              <c:numCache>
                <c:formatCode>0%</c:formatCode>
                <c:ptCount val="11"/>
                <c:pt idx="0">
                  <c:v>0.23275862068965517</c:v>
                </c:pt>
                <c:pt idx="1">
                  <c:v>0.12931034482758622</c:v>
                </c:pt>
                <c:pt idx="2">
                  <c:v>0.13275862068965516</c:v>
                </c:pt>
                <c:pt idx="3">
                  <c:v>8.9655172413793102E-2</c:v>
                </c:pt>
                <c:pt idx="4">
                  <c:v>5.8620689655172413E-2</c:v>
                </c:pt>
                <c:pt idx="5">
                  <c:v>5.5172413793103448E-2</c:v>
                </c:pt>
                <c:pt idx="6">
                  <c:v>5.6896551724137934E-2</c:v>
                </c:pt>
                <c:pt idx="7">
                  <c:v>4.3103448275862072E-2</c:v>
                </c:pt>
                <c:pt idx="8">
                  <c:v>3.2758620689655175E-2</c:v>
                </c:pt>
                <c:pt idx="9">
                  <c:v>2.7586206896551724E-2</c:v>
                </c:pt>
                <c:pt idx="10">
                  <c:v>0.14137931034482759</c:v>
                </c:pt>
              </c:numCache>
            </c:numRef>
          </c:val>
        </c:ser>
        <c:dLbls>
          <c:dLblPos val="inEnd"/>
          <c:showLegendKey val="0"/>
          <c:showVal val="1"/>
          <c:showCatName val="0"/>
          <c:showSerName val="0"/>
          <c:showPercent val="0"/>
          <c:showBubbleSize val="0"/>
        </c:dLbls>
        <c:gapWidth val="39"/>
        <c:overlap val="-7"/>
        <c:axId val="350284432"/>
        <c:axId val="350289136"/>
      </c:barChart>
      <c:catAx>
        <c:axId val="350284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0289136"/>
        <c:crosses val="autoZero"/>
        <c:auto val="1"/>
        <c:lblAlgn val="ctr"/>
        <c:lblOffset val="100"/>
        <c:noMultiLvlLbl val="0"/>
      </c:catAx>
      <c:valAx>
        <c:axId val="350289136"/>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0284432"/>
        <c:crosses val="autoZero"/>
        <c:crossBetween val="between"/>
      </c:valAx>
      <c:spPr>
        <a:noFill/>
        <a:ln>
          <a:noFill/>
        </a:ln>
        <a:effectLst/>
      </c:spPr>
    </c:plotArea>
    <c:legend>
      <c:legendPos val="b"/>
      <c:layout>
        <c:manualLayout>
          <c:xMode val="edge"/>
          <c:yMode val="edge"/>
          <c:x val="0.52844192348296892"/>
          <c:y val="0.1116892680081656"/>
          <c:w val="0.24778530343281557"/>
          <c:h val="0.10610637212015164"/>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685298953015487E-2"/>
          <c:y val="5.0925925925925923E-2"/>
          <c:w val="0.92416818090046438"/>
          <c:h val="0.71225284339457573"/>
        </c:manualLayout>
      </c:layout>
      <c:barChart>
        <c:barDir val="col"/>
        <c:grouping val="clustered"/>
        <c:varyColors val="0"/>
        <c:ser>
          <c:idx val="0"/>
          <c:order val="0"/>
          <c:tx>
            <c:strRef>
              <c:f>Table30!$D$5</c:f>
              <c:strCache>
                <c:ptCount val="1"/>
                <c:pt idx="0">
                  <c:v>2012-2016</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Table30!$A$6:$A$14</c:f>
              <c:strCache>
                <c:ptCount val="9"/>
                <c:pt idx="0">
                  <c:v>Excessive speed </c:v>
                </c:pt>
                <c:pt idx="1">
                  <c:v>Overtaking on offside without care</c:v>
                </c:pt>
                <c:pt idx="2">
                  <c:v>Driver/ rider alcohol or drugs</c:v>
                </c:pt>
                <c:pt idx="3">
                  <c:v>Wrong course/ position</c:v>
                </c:pt>
                <c:pt idx="4">
                  <c:v>Inattention or attention diverted</c:v>
                </c:pt>
                <c:pt idx="5">
                  <c:v>Crossing or entering road junction without care</c:v>
                </c:pt>
                <c:pt idx="6">
                  <c:v>Inexperience with type of vehicle</c:v>
                </c:pt>
                <c:pt idx="7">
                  <c:v>Driving too close</c:v>
                </c:pt>
                <c:pt idx="8">
                  <c:v>Other driver/rider factor</c:v>
                </c:pt>
              </c:strCache>
            </c:strRef>
          </c:cat>
          <c:val>
            <c:numRef>
              <c:f>Table30!$D$6:$D$14</c:f>
              <c:numCache>
                <c:formatCode>0%</c:formatCode>
                <c:ptCount val="9"/>
                <c:pt idx="0">
                  <c:v>0.19642857142857142</c:v>
                </c:pt>
                <c:pt idx="1">
                  <c:v>0.17857142857142858</c:v>
                </c:pt>
                <c:pt idx="2">
                  <c:v>0.10714285714285714</c:v>
                </c:pt>
                <c:pt idx="3">
                  <c:v>8.9285714285714288E-2</c:v>
                </c:pt>
                <c:pt idx="4">
                  <c:v>7.1428571428571425E-2</c:v>
                </c:pt>
                <c:pt idx="5">
                  <c:v>7.1428571428571425E-2</c:v>
                </c:pt>
                <c:pt idx="6">
                  <c:v>5.3571428571428568E-2</c:v>
                </c:pt>
                <c:pt idx="7">
                  <c:v>5.3571428571428568E-2</c:v>
                </c:pt>
                <c:pt idx="8">
                  <c:v>0.17857142857142858</c:v>
                </c:pt>
              </c:numCache>
            </c:numRef>
          </c:val>
        </c:ser>
        <c:ser>
          <c:idx val="1"/>
          <c:order val="1"/>
          <c:tx>
            <c:strRef>
              <c:f>Table30!$E$5</c:f>
              <c:strCache>
                <c:ptCount val="1"/>
                <c:pt idx="0">
                  <c:v>2013-2017</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Table30!$A$6:$A$14</c:f>
              <c:strCache>
                <c:ptCount val="9"/>
                <c:pt idx="0">
                  <c:v>Excessive speed </c:v>
                </c:pt>
                <c:pt idx="1">
                  <c:v>Overtaking on offside without care</c:v>
                </c:pt>
                <c:pt idx="2">
                  <c:v>Driver/ rider alcohol or drugs</c:v>
                </c:pt>
                <c:pt idx="3">
                  <c:v>Wrong course/ position</c:v>
                </c:pt>
                <c:pt idx="4">
                  <c:v>Inattention or attention diverted</c:v>
                </c:pt>
                <c:pt idx="5">
                  <c:v>Crossing or entering road junction without care</c:v>
                </c:pt>
                <c:pt idx="6">
                  <c:v>Inexperience with type of vehicle</c:v>
                </c:pt>
                <c:pt idx="7">
                  <c:v>Driving too close</c:v>
                </c:pt>
                <c:pt idx="8">
                  <c:v>Other driver/rider factor</c:v>
                </c:pt>
              </c:strCache>
            </c:strRef>
          </c:cat>
          <c:val>
            <c:numRef>
              <c:f>Table30!$E$6:$E$14</c:f>
              <c:numCache>
                <c:formatCode>0%</c:formatCode>
                <c:ptCount val="9"/>
                <c:pt idx="0">
                  <c:v>0.22</c:v>
                </c:pt>
                <c:pt idx="1">
                  <c:v>0.16</c:v>
                </c:pt>
                <c:pt idx="2">
                  <c:v>0.12</c:v>
                </c:pt>
                <c:pt idx="3">
                  <c:v>0.1</c:v>
                </c:pt>
                <c:pt idx="4">
                  <c:v>0.1</c:v>
                </c:pt>
                <c:pt idx="5">
                  <c:v>0.04</c:v>
                </c:pt>
                <c:pt idx="6">
                  <c:v>0.06</c:v>
                </c:pt>
                <c:pt idx="7">
                  <c:v>0.06</c:v>
                </c:pt>
                <c:pt idx="8">
                  <c:v>0.14000000000000001</c:v>
                </c:pt>
              </c:numCache>
            </c:numRef>
          </c:val>
        </c:ser>
        <c:dLbls>
          <c:dLblPos val="inEnd"/>
          <c:showLegendKey val="0"/>
          <c:showVal val="1"/>
          <c:showCatName val="0"/>
          <c:showSerName val="0"/>
          <c:showPercent val="0"/>
          <c:showBubbleSize val="0"/>
        </c:dLbls>
        <c:gapWidth val="49"/>
        <c:overlap val="-7"/>
        <c:axId val="350281688"/>
        <c:axId val="350282472"/>
      </c:barChart>
      <c:catAx>
        <c:axId val="350281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0282472"/>
        <c:crosses val="autoZero"/>
        <c:auto val="1"/>
        <c:lblAlgn val="ctr"/>
        <c:lblOffset val="100"/>
        <c:noMultiLvlLbl val="0"/>
      </c:catAx>
      <c:valAx>
        <c:axId val="35028247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0281688"/>
        <c:crosses val="autoZero"/>
        <c:crossBetween val="between"/>
      </c:valAx>
      <c:spPr>
        <a:noFill/>
        <a:ln>
          <a:noFill/>
        </a:ln>
        <a:effectLst/>
      </c:spPr>
    </c:plotArea>
    <c:legend>
      <c:legendPos val="b"/>
      <c:layout>
        <c:manualLayout>
          <c:xMode val="edge"/>
          <c:yMode val="edge"/>
          <c:x val="0.50925658331170143"/>
          <c:y val="7.9281860600758244E-2"/>
          <c:w val="0.33593969023102882"/>
          <c:h val="0.10610637212015164"/>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50800" cap="rnd">
              <a:solidFill>
                <a:schemeClr val="accent5">
                  <a:lumMod val="75000"/>
                </a:schemeClr>
              </a:solidFill>
              <a:round/>
            </a:ln>
            <a:effectLst/>
          </c:spPr>
          <c:marker>
            <c:symbol val="none"/>
          </c:marker>
          <c:cat>
            <c:numRef>
              <c:f>Table31!$A$4:$A$13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Table31!$B$4:$B$13</c:f>
              <c:numCache>
                <c:formatCode>General</c:formatCode>
                <c:ptCount val="10"/>
                <c:pt idx="0">
                  <c:v>54</c:v>
                </c:pt>
                <c:pt idx="1">
                  <c:v>68</c:v>
                </c:pt>
                <c:pt idx="2">
                  <c:v>44</c:v>
                </c:pt>
                <c:pt idx="3">
                  <c:v>34</c:v>
                </c:pt>
                <c:pt idx="4">
                  <c:v>33</c:v>
                </c:pt>
                <c:pt idx="5">
                  <c:v>25</c:v>
                </c:pt>
                <c:pt idx="6">
                  <c:v>29</c:v>
                </c:pt>
                <c:pt idx="7">
                  <c:v>28</c:v>
                </c:pt>
                <c:pt idx="8">
                  <c:v>26</c:v>
                </c:pt>
                <c:pt idx="9">
                  <c:v>27</c:v>
                </c:pt>
              </c:numCache>
            </c:numRef>
          </c:val>
          <c:smooth val="0"/>
        </c:ser>
        <c:ser>
          <c:idx val="1"/>
          <c:order val="1"/>
          <c:spPr>
            <a:ln w="28575" cap="rnd">
              <a:solidFill>
                <a:srgbClr val="FFC000"/>
              </a:solidFill>
              <a:prstDash val="dash"/>
              <a:round/>
            </a:ln>
            <a:effectLst/>
          </c:spPr>
          <c:marker>
            <c:symbol val="none"/>
          </c:marker>
          <c:cat>
            <c:numRef>
              <c:f>Table31!$A$4:$A$13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Table31!$C$4:$C$13</c:f>
              <c:numCache>
                <c:formatCode>General</c:formatCode>
                <c:ptCount val="10"/>
                <c:pt idx="0">
                  <c:v>28.2</c:v>
                </c:pt>
                <c:pt idx="1">
                  <c:v>28.2</c:v>
                </c:pt>
                <c:pt idx="2">
                  <c:v>28.2</c:v>
                </c:pt>
                <c:pt idx="3">
                  <c:v>28.2</c:v>
                </c:pt>
                <c:pt idx="4">
                  <c:v>28.2</c:v>
                </c:pt>
                <c:pt idx="5">
                  <c:v>28.2</c:v>
                </c:pt>
                <c:pt idx="6">
                  <c:v>28.2</c:v>
                </c:pt>
                <c:pt idx="7">
                  <c:v>28.2</c:v>
                </c:pt>
                <c:pt idx="8">
                  <c:v>28.2</c:v>
                </c:pt>
                <c:pt idx="9">
                  <c:v>28.2</c:v>
                </c:pt>
              </c:numCache>
            </c:numRef>
          </c:val>
          <c:smooth val="0"/>
        </c:ser>
        <c:dLbls>
          <c:showLegendKey val="0"/>
          <c:showVal val="0"/>
          <c:showCatName val="0"/>
          <c:showSerName val="0"/>
          <c:showPercent val="0"/>
          <c:showBubbleSize val="0"/>
        </c:dLbls>
        <c:smooth val="0"/>
        <c:axId val="350285608"/>
        <c:axId val="350285216"/>
      </c:lineChart>
      <c:catAx>
        <c:axId val="350285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285216"/>
        <c:crosses val="autoZero"/>
        <c:auto val="1"/>
        <c:lblAlgn val="ctr"/>
        <c:lblOffset val="100"/>
        <c:noMultiLvlLbl val="0"/>
      </c:catAx>
      <c:valAx>
        <c:axId val="35028521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285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50800" cap="rnd">
              <a:solidFill>
                <a:schemeClr val="accent5">
                  <a:lumMod val="75000"/>
                </a:schemeClr>
              </a:solidFill>
              <a:round/>
            </a:ln>
            <a:effectLst/>
          </c:spPr>
          <c:marker>
            <c:symbol val="none"/>
          </c:marker>
          <c:cat>
            <c:strRef>
              <c:f>Table31!$A$22:$A$27</c:f>
              <c:strCache>
                <c:ptCount val="6"/>
                <c:pt idx="0">
                  <c:v>2008-2012</c:v>
                </c:pt>
                <c:pt idx="1">
                  <c:v>2009-2013</c:v>
                </c:pt>
                <c:pt idx="2">
                  <c:v>2010-2014</c:v>
                </c:pt>
                <c:pt idx="3">
                  <c:v>2011-2015</c:v>
                </c:pt>
                <c:pt idx="4">
                  <c:v>2012-2016</c:v>
                </c:pt>
                <c:pt idx="5">
                  <c:v>2013-2017</c:v>
                </c:pt>
              </c:strCache>
            </c:strRef>
          </c:cat>
          <c:val>
            <c:numRef>
              <c:f>Table31!$B$22:$B$27</c:f>
              <c:numCache>
                <c:formatCode>0.0</c:formatCode>
                <c:ptCount val="6"/>
                <c:pt idx="0">
                  <c:v>46.6</c:v>
                </c:pt>
                <c:pt idx="1">
                  <c:v>40.799999999999997</c:v>
                </c:pt>
                <c:pt idx="2">
                  <c:v>33</c:v>
                </c:pt>
                <c:pt idx="3">
                  <c:v>29.8</c:v>
                </c:pt>
                <c:pt idx="4">
                  <c:v>28.2</c:v>
                </c:pt>
                <c:pt idx="5">
                  <c:v>27</c:v>
                </c:pt>
              </c:numCache>
            </c:numRef>
          </c:val>
          <c:smooth val="0"/>
        </c:ser>
        <c:ser>
          <c:idx val="1"/>
          <c:order val="1"/>
          <c:spPr>
            <a:ln w="28575" cap="rnd">
              <a:solidFill>
                <a:srgbClr val="FFC000"/>
              </a:solidFill>
              <a:prstDash val="dash"/>
              <a:round/>
            </a:ln>
            <a:effectLst/>
          </c:spPr>
          <c:marker>
            <c:symbol val="none"/>
          </c:marker>
          <c:cat>
            <c:strRef>
              <c:f>Table31!$A$22:$A$27</c:f>
              <c:strCache>
                <c:ptCount val="6"/>
                <c:pt idx="0">
                  <c:v>2008-2012</c:v>
                </c:pt>
                <c:pt idx="1">
                  <c:v>2009-2013</c:v>
                </c:pt>
                <c:pt idx="2">
                  <c:v>2010-2014</c:v>
                </c:pt>
                <c:pt idx="3">
                  <c:v>2011-2015</c:v>
                </c:pt>
                <c:pt idx="4">
                  <c:v>2012-2016</c:v>
                </c:pt>
                <c:pt idx="5">
                  <c:v>2013-2017</c:v>
                </c:pt>
              </c:strCache>
            </c:strRef>
          </c:cat>
          <c:val>
            <c:numRef>
              <c:f>Table31!$C$22:$C$27</c:f>
              <c:numCache>
                <c:formatCode>General</c:formatCode>
                <c:ptCount val="6"/>
                <c:pt idx="0">
                  <c:v>28.2</c:v>
                </c:pt>
                <c:pt idx="1">
                  <c:v>28.2</c:v>
                </c:pt>
                <c:pt idx="2">
                  <c:v>28.2</c:v>
                </c:pt>
                <c:pt idx="3">
                  <c:v>28.2</c:v>
                </c:pt>
                <c:pt idx="4">
                  <c:v>28.2</c:v>
                </c:pt>
                <c:pt idx="5">
                  <c:v>28.2</c:v>
                </c:pt>
              </c:numCache>
            </c:numRef>
          </c:val>
          <c:smooth val="0"/>
        </c:ser>
        <c:dLbls>
          <c:showLegendKey val="0"/>
          <c:showVal val="0"/>
          <c:showCatName val="0"/>
          <c:showSerName val="0"/>
          <c:showPercent val="0"/>
          <c:showBubbleSize val="0"/>
        </c:dLbls>
        <c:smooth val="0"/>
        <c:axId val="350287960"/>
        <c:axId val="350287176"/>
      </c:lineChart>
      <c:catAx>
        <c:axId val="350287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287176"/>
        <c:crosses val="autoZero"/>
        <c:auto val="1"/>
        <c:lblAlgn val="ctr"/>
        <c:lblOffset val="100"/>
        <c:noMultiLvlLbl val="0"/>
      </c:catAx>
      <c:valAx>
        <c:axId val="350287176"/>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287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358705161854769E-2"/>
          <c:y val="5.0925925925925923E-2"/>
          <c:w val="0.90686351706036761"/>
          <c:h val="0.8416746864975212"/>
        </c:manualLayout>
      </c:layout>
      <c:lineChart>
        <c:grouping val="standard"/>
        <c:varyColors val="0"/>
        <c:ser>
          <c:idx val="0"/>
          <c:order val="0"/>
          <c:spPr>
            <a:ln w="50800" cap="rnd">
              <a:solidFill>
                <a:schemeClr val="accent5">
                  <a:lumMod val="75000"/>
                </a:schemeClr>
              </a:solidFill>
              <a:round/>
            </a:ln>
            <a:effectLst/>
          </c:spPr>
          <c:marker>
            <c:symbol val="none"/>
          </c:marker>
          <c:cat>
            <c:strRef>
              <c:f>Table3!$A$23:$A$28</c:f>
              <c:strCache>
                <c:ptCount val="6"/>
                <c:pt idx="0">
                  <c:v>2008-2012</c:v>
                </c:pt>
                <c:pt idx="1">
                  <c:v>2009-2013</c:v>
                </c:pt>
                <c:pt idx="2">
                  <c:v>2010-2014</c:v>
                </c:pt>
                <c:pt idx="3">
                  <c:v>2011-2015</c:v>
                </c:pt>
                <c:pt idx="4">
                  <c:v>2012-2016</c:v>
                </c:pt>
                <c:pt idx="5">
                  <c:v>2013-2017</c:v>
                </c:pt>
              </c:strCache>
            </c:strRef>
          </c:cat>
          <c:val>
            <c:numRef>
              <c:f>Table3!$B$23:$B$28</c:f>
              <c:numCache>
                <c:formatCode>0.0</c:formatCode>
                <c:ptCount val="6"/>
                <c:pt idx="0">
                  <c:v>203.4</c:v>
                </c:pt>
                <c:pt idx="1">
                  <c:v>185.2</c:v>
                </c:pt>
                <c:pt idx="2">
                  <c:v>166.6</c:v>
                </c:pt>
                <c:pt idx="3">
                  <c:v>161</c:v>
                </c:pt>
                <c:pt idx="4">
                  <c:v>163</c:v>
                </c:pt>
                <c:pt idx="5">
                  <c:v>163</c:v>
                </c:pt>
              </c:numCache>
            </c:numRef>
          </c:val>
          <c:smooth val="0"/>
        </c:ser>
        <c:ser>
          <c:idx val="1"/>
          <c:order val="1"/>
          <c:spPr>
            <a:ln w="28575" cap="rnd">
              <a:solidFill>
                <a:srgbClr val="FFC000"/>
              </a:solidFill>
              <a:prstDash val="dash"/>
              <a:round/>
            </a:ln>
            <a:effectLst/>
          </c:spPr>
          <c:marker>
            <c:symbol val="none"/>
          </c:marker>
          <c:cat>
            <c:strRef>
              <c:f>Table3!$A$23:$A$28</c:f>
              <c:strCache>
                <c:ptCount val="6"/>
                <c:pt idx="0">
                  <c:v>2008-2012</c:v>
                </c:pt>
                <c:pt idx="1">
                  <c:v>2009-2013</c:v>
                </c:pt>
                <c:pt idx="2">
                  <c:v>2010-2014</c:v>
                </c:pt>
                <c:pt idx="3">
                  <c:v>2011-2015</c:v>
                </c:pt>
                <c:pt idx="4">
                  <c:v>2012-2016</c:v>
                </c:pt>
                <c:pt idx="5">
                  <c:v>2013-2017</c:v>
                </c:pt>
              </c:strCache>
            </c:strRef>
          </c:cat>
          <c:val>
            <c:numRef>
              <c:f>Table3!$C$23:$C$28</c:f>
              <c:numCache>
                <c:formatCode>0.0</c:formatCode>
                <c:ptCount val="6"/>
                <c:pt idx="0">
                  <c:v>163</c:v>
                </c:pt>
                <c:pt idx="1">
                  <c:v>163</c:v>
                </c:pt>
                <c:pt idx="2">
                  <c:v>163</c:v>
                </c:pt>
                <c:pt idx="3">
                  <c:v>163</c:v>
                </c:pt>
                <c:pt idx="4">
                  <c:v>163</c:v>
                </c:pt>
                <c:pt idx="5">
                  <c:v>163</c:v>
                </c:pt>
              </c:numCache>
            </c:numRef>
          </c:val>
          <c:smooth val="0"/>
        </c:ser>
        <c:dLbls>
          <c:showLegendKey val="0"/>
          <c:showVal val="0"/>
          <c:showCatName val="0"/>
          <c:showSerName val="0"/>
          <c:showPercent val="0"/>
          <c:showBubbleSize val="0"/>
        </c:dLbls>
        <c:smooth val="0"/>
        <c:axId val="347226616"/>
        <c:axId val="347258912"/>
      </c:lineChart>
      <c:catAx>
        <c:axId val="347226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7258912"/>
        <c:crosses val="autoZero"/>
        <c:auto val="1"/>
        <c:lblAlgn val="ctr"/>
        <c:lblOffset val="100"/>
        <c:noMultiLvlLbl val="0"/>
      </c:catAx>
      <c:valAx>
        <c:axId val="347258912"/>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72266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50800" cap="rnd">
              <a:solidFill>
                <a:schemeClr val="accent5">
                  <a:lumMod val="75000"/>
                </a:schemeClr>
              </a:solidFill>
              <a:round/>
            </a:ln>
            <a:effectLst/>
          </c:spPr>
          <c:marker>
            <c:symbol val="none"/>
          </c:marker>
          <c:cat>
            <c:numRef>
              <c:f>Table32!$A$4:$A$13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Table32!$B$4:$B$13</c:f>
              <c:numCache>
                <c:formatCode>General</c:formatCode>
                <c:ptCount val="10"/>
                <c:pt idx="0">
                  <c:v>7</c:v>
                </c:pt>
                <c:pt idx="1">
                  <c:v>5</c:v>
                </c:pt>
                <c:pt idx="2">
                  <c:v>3</c:v>
                </c:pt>
                <c:pt idx="3">
                  <c:v>2</c:v>
                </c:pt>
                <c:pt idx="4">
                  <c:v>1</c:v>
                </c:pt>
                <c:pt idx="5">
                  <c:v>5</c:v>
                </c:pt>
                <c:pt idx="6">
                  <c:v>2</c:v>
                </c:pt>
                <c:pt idx="7">
                  <c:v>0</c:v>
                </c:pt>
                <c:pt idx="8">
                  <c:v>3</c:v>
                </c:pt>
                <c:pt idx="9">
                  <c:v>1</c:v>
                </c:pt>
              </c:numCache>
            </c:numRef>
          </c:val>
          <c:smooth val="0"/>
        </c:ser>
        <c:ser>
          <c:idx val="1"/>
          <c:order val="1"/>
          <c:spPr>
            <a:ln w="28575" cap="rnd">
              <a:solidFill>
                <a:srgbClr val="FFC000"/>
              </a:solidFill>
              <a:prstDash val="dash"/>
              <a:round/>
            </a:ln>
            <a:effectLst/>
          </c:spPr>
          <c:marker>
            <c:symbol val="none"/>
          </c:marker>
          <c:cat>
            <c:numRef>
              <c:f>Table32!$A$4:$A$13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Table32!$C$4:$C$13</c:f>
              <c:numCache>
                <c:formatCode>0</c:formatCode>
                <c:ptCount val="10"/>
                <c:pt idx="0">
                  <c:v>2.2000000000000002</c:v>
                </c:pt>
                <c:pt idx="1">
                  <c:v>2.2000000000000002</c:v>
                </c:pt>
                <c:pt idx="2">
                  <c:v>2.2000000000000002</c:v>
                </c:pt>
                <c:pt idx="3">
                  <c:v>2.2000000000000002</c:v>
                </c:pt>
                <c:pt idx="4">
                  <c:v>2.2000000000000002</c:v>
                </c:pt>
                <c:pt idx="5">
                  <c:v>2.2000000000000002</c:v>
                </c:pt>
                <c:pt idx="6">
                  <c:v>2.2000000000000002</c:v>
                </c:pt>
                <c:pt idx="7">
                  <c:v>2.2000000000000002</c:v>
                </c:pt>
                <c:pt idx="8">
                  <c:v>2.2000000000000002</c:v>
                </c:pt>
                <c:pt idx="9">
                  <c:v>2.2000000000000002</c:v>
                </c:pt>
              </c:numCache>
            </c:numRef>
          </c:val>
          <c:smooth val="0"/>
        </c:ser>
        <c:dLbls>
          <c:showLegendKey val="0"/>
          <c:showVal val="0"/>
          <c:showCatName val="0"/>
          <c:showSerName val="0"/>
          <c:showPercent val="0"/>
          <c:showBubbleSize val="0"/>
        </c:dLbls>
        <c:smooth val="0"/>
        <c:axId val="350283256"/>
        <c:axId val="350286392"/>
      </c:lineChart>
      <c:catAx>
        <c:axId val="350283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286392"/>
        <c:crosses val="autoZero"/>
        <c:auto val="1"/>
        <c:lblAlgn val="ctr"/>
        <c:lblOffset val="100"/>
        <c:noMultiLvlLbl val="0"/>
      </c:catAx>
      <c:valAx>
        <c:axId val="35028639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2832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47625" cap="rnd">
              <a:solidFill>
                <a:schemeClr val="accent5">
                  <a:lumMod val="75000"/>
                </a:schemeClr>
              </a:solidFill>
              <a:round/>
            </a:ln>
            <a:effectLst/>
          </c:spPr>
          <c:marker>
            <c:symbol val="none"/>
          </c:marker>
          <c:cat>
            <c:strRef>
              <c:f>Table32!$A$22:$A$27</c:f>
              <c:strCache>
                <c:ptCount val="6"/>
                <c:pt idx="0">
                  <c:v>2008-2012</c:v>
                </c:pt>
                <c:pt idx="1">
                  <c:v>2009-2013</c:v>
                </c:pt>
                <c:pt idx="2">
                  <c:v>2010-2014</c:v>
                </c:pt>
                <c:pt idx="3">
                  <c:v>2011-2015</c:v>
                </c:pt>
                <c:pt idx="4">
                  <c:v>2012-2016</c:v>
                </c:pt>
                <c:pt idx="5">
                  <c:v>2013-2017</c:v>
                </c:pt>
              </c:strCache>
            </c:strRef>
          </c:cat>
          <c:val>
            <c:numRef>
              <c:f>Table32!$B$22:$B$27</c:f>
              <c:numCache>
                <c:formatCode>0.0</c:formatCode>
                <c:ptCount val="6"/>
                <c:pt idx="0">
                  <c:v>3.6</c:v>
                </c:pt>
                <c:pt idx="1">
                  <c:v>3.2</c:v>
                </c:pt>
                <c:pt idx="2">
                  <c:v>2.6</c:v>
                </c:pt>
                <c:pt idx="3">
                  <c:v>2</c:v>
                </c:pt>
                <c:pt idx="4">
                  <c:v>2.2000000000000002</c:v>
                </c:pt>
                <c:pt idx="5">
                  <c:v>2.2000000000000002</c:v>
                </c:pt>
              </c:numCache>
            </c:numRef>
          </c:val>
          <c:smooth val="0"/>
        </c:ser>
        <c:ser>
          <c:idx val="1"/>
          <c:order val="1"/>
          <c:spPr>
            <a:ln w="28575" cap="rnd">
              <a:solidFill>
                <a:srgbClr val="FFC000"/>
              </a:solidFill>
              <a:prstDash val="dash"/>
              <a:round/>
            </a:ln>
            <a:effectLst/>
          </c:spPr>
          <c:marker>
            <c:symbol val="none"/>
          </c:marker>
          <c:cat>
            <c:strRef>
              <c:f>Table32!$A$22:$A$27</c:f>
              <c:strCache>
                <c:ptCount val="6"/>
                <c:pt idx="0">
                  <c:v>2008-2012</c:v>
                </c:pt>
                <c:pt idx="1">
                  <c:v>2009-2013</c:v>
                </c:pt>
                <c:pt idx="2">
                  <c:v>2010-2014</c:v>
                </c:pt>
                <c:pt idx="3">
                  <c:v>2011-2015</c:v>
                </c:pt>
                <c:pt idx="4">
                  <c:v>2012-2016</c:v>
                </c:pt>
                <c:pt idx="5">
                  <c:v>2013-2017</c:v>
                </c:pt>
              </c:strCache>
            </c:strRef>
          </c:cat>
          <c:val>
            <c:numRef>
              <c:f>Table32!$C$22:$C$27</c:f>
              <c:numCache>
                <c:formatCode>General</c:formatCode>
                <c:ptCount val="6"/>
                <c:pt idx="0">
                  <c:v>2.2000000000000002</c:v>
                </c:pt>
                <c:pt idx="1">
                  <c:v>2.2000000000000002</c:v>
                </c:pt>
                <c:pt idx="2">
                  <c:v>2.2000000000000002</c:v>
                </c:pt>
                <c:pt idx="3">
                  <c:v>2.2000000000000002</c:v>
                </c:pt>
                <c:pt idx="4">
                  <c:v>2.2000000000000002</c:v>
                </c:pt>
                <c:pt idx="5">
                  <c:v>2.2000000000000002</c:v>
                </c:pt>
              </c:numCache>
            </c:numRef>
          </c:val>
          <c:smooth val="0"/>
        </c:ser>
        <c:dLbls>
          <c:showLegendKey val="0"/>
          <c:showVal val="0"/>
          <c:showCatName val="0"/>
          <c:showSerName val="0"/>
          <c:showPercent val="0"/>
          <c:showBubbleSize val="0"/>
        </c:dLbls>
        <c:smooth val="0"/>
        <c:axId val="350287568"/>
        <c:axId val="350288352"/>
      </c:lineChart>
      <c:catAx>
        <c:axId val="350287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288352"/>
        <c:crosses val="autoZero"/>
        <c:auto val="1"/>
        <c:lblAlgn val="ctr"/>
        <c:lblOffset val="100"/>
        <c:noMultiLvlLbl val="0"/>
      </c:catAx>
      <c:valAx>
        <c:axId val="350288352"/>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287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50800" cap="rnd">
              <a:solidFill>
                <a:schemeClr val="accent5">
                  <a:lumMod val="75000"/>
                </a:schemeClr>
              </a:solidFill>
              <a:round/>
            </a:ln>
            <a:effectLst/>
          </c:spPr>
          <c:marker>
            <c:symbol val="none"/>
          </c:marker>
          <c:cat>
            <c:strRef>
              <c:f>Table34!$A$25:$A$30</c:f>
              <c:strCache>
                <c:ptCount val="6"/>
                <c:pt idx="0">
                  <c:v>2008-2012</c:v>
                </c:pt>
                <c:pt idx="1">
                  <c:v>2009-2013</c:v>
                </c:pt>
                <c:pt idx="2">
                  <c:v>2010-2014</c:v>
                </c:pt>
                <c:pt idx="3">
                  <c:v>2011-2015</c:v>
                </c:pt>
                <c:pt idx="4">
                  <c:v>2012-2016</c:v>
                </c:pt>
                <c:pt idx="5">
                  <c:v>2013-2017</c:v>
                </c:pt>
              </c:strCache>
            </c:strRef>
          </c:cat>
          <c:val>
            <c:numRef>
              <c:f>Table34!$M$25:$M$30</c:f>
              <c:numCache>
                <c:formatCode>0.0</c:formatCode>
                <c:ptCount val="6"/>
                <c:pt idx="0">
                  <c:v>154</c:v>
                </c:pt>
                <c:pt idx="1">
                  <c:v>124</c:v>
                </c:pt>
                <c:pt idx="2">
                  <c:v>80.400000000000006</c:v>
                </c:pt>
                <c:pt idx="3">
                  <c:v>57</c:v>
                </c:pt>
                <c:pt idx="4">
                  <c:v>53</c:v>
                </c:pt>
                <c:pt idx="5">
                  <c:v>52.8</c:v>
                </c:pt>
              </c:numCache>
            </c:numRef>
          </c:val>
          <c:smooth val="0"/>
        </c:ser>
        <c:ser>
          <c:idx val="1"/>
          <c:order val="1"/>
          <c:spPr>
            <a:ln w="28575" cap="rnd">
              <a:solidFill>
                <a:srgbClr val="FFC000"/>
              </a:solidFill>
              <a:prstDash val="dash"/>
              <a:round/>
            </a:ln>
            <a:effectLst/>
          </c:spPr>
          <c:marker>
            <c:symbol val="none"/>
          </c:marker>
          <c:val>
            <c:numRef>
              <c:f>Table34!$N$25:$N$30</c:f>
              <c:numCache>
                <c:formatCode>0</c:formatCode>
                <c:ptCount val="6"/>
                <c:pt idx="0">
                  <c:v>53</c:v>
                </c:pt>
                <c:pt idx="1">
                  <c:v>53</c:v>
                </c:pt>
                <c:pt idx="2">
                  <c:v>53</c:v>
                </c:pt>
                <c:pt idx="3">
                  <c:v>53</c:v>
                </c:pt>
                <c:pt idx="4">
                  <c:v>53</c:v>
                </c:pt>
                <c:pt idx="5">
                  <c:v>53</c:v>
                </c:pt>
              </c:numCache>
            </c:numRef>
          </c:val>
          <c:smooth val="0"/>
        </c:ser>
        <c:dLbls>
          <c:showLegendKey val="0"/>
          <c:showVal val="0"/>
          <c:showCatName val="0"/>
          <c:showSerName val="0"/>
          <c:showPercent val="0"/>
          <c:showBubbleSize val="0"/>
        </c:dLbls>
        <c:smooth val="0"/>
        <c:axId val="351846320"/>
        <c:axId val="351852984"/>
      </c:lineChart>
      <c:catAx>
        <c:axId val="351846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1852984"/>
        <c:crosses val="autoZero"/>
        <c:auto val="1"/>
        <c:lblAlgn val="ctr"/>
        <c:lblOffset val="100"/>
        <c:noMultiLvlLbl val="0"/>
      </c:catAx>
      <c:valAx>
        <c:axId val="351852984"/>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1846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50800" cap="rnd">
              <a:solidFill>
                <a:schemeClr val="accent5">
                  <a:lumMod val="75000"/>
                </a:schemeClr>
              </a:solidFill>
              <a:round/>
            </a:ln>
            <a:effectLst/>
          </c:spPr>
          <c:marker>
            <c:symbol val="none"/>
          </c:marker>
          <c:cat>
            <c:numRef>
              <c:f>Table34!$A$5:$A$14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Table34!$M$5:$M$14</c:f>
              <c:numCache>
                <c:formatCode>General</c:formatCode>
                <c:ptCount val="10"/>
                <c:pt idx="0">
                  <c:v>203</c:v>
                </c:pt>
                <c:pt idx="1">
                  <c:v>265</c:v>
                </c:pt>
                <c:pt idx="2">
                  <c:v>170</c:v>
                </c:pt>
                <c:pt idx="3">
                  <c:v>73</c:v>
                </c:pt>
                <c:pt idx="4">
                  <c:v>59</c:v>
                </c:pt>
                <c:pt idx="5">
                  <c:v>53</c:v>
                </c:pt>
                <c:pt idx="6">
                  <c:v>47</c:v>
                </c:pt>
                <c:pt idx="7">
                  <c:v>53</c:v>
                </c:pt>
                <c:pt idx="8">
                  <c:v>53</c:v>
                </c:pt>
                <c:pt idx="9" formatCode="0">
                  <c:v>58</c:v>
                </c:pt>
              </c:numCache>
            </c:numRef>
          </c:val>
          <c:smooth val="0"/>
        </c:ser>
        <c:ser>
          <c:idx val="1"/>
          <c:order val="1"/>
          <c:spPr>
            <a:ln w="28575" cap="rnd">
              <a:solidFill>
                <a:srgbClr val="FFC000"/>
              </a:solidFill>
              <a:prstDash val="dash"/>
              <a:round/>
            </a:ln>
            <a:effectLst/>
          </c:spPr>
          <c:marker>
            <c:symbol val="none"/>
          </c:marker>
          <c:cat>
            <c:numRef>
              <c:f>Table34!$A$5:$A$14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Table34!$N$5:$N$14</c:f>
              <c:numCache>
                <c:formatCode>General</c:formatCode>
                <c:ptCount val="10"/>
                <c:pt idx="0">
                  <c:v>53</c:v>
                </c:pt>
                <c:pt idx="1">
                  <c:v>53</c:v>
                </c:pt>
                <c:pt idx="2">
                  <c:v>53</c:v>
                </c:pt>
                <c:pt idx="3">
                  <c:v>53</c:v>
                </c:pt>
                <c:pt idx="4">
                  <c:v>53</c:v>
                </c:pt>
                <c:pt idx="5">
                  <c:v>53</c:v>
                </c:pt>
                <c:pt idx="6">
                  <c:v>53</c:v>
                </c:pt>
                <c:pt idx="7">
                  <c:v>53</c:v>
                </c:pt>
                <c:pt idx="8">
                  <c:v>53</c:v>
                </c:pt>
                <c:pt idx="9">
                  <c:v>53</c:v>
                </c:pt>
              </c:numCache>
            </c:numRef>
          </c:val>
          <c:smooth val="0"/>
        </c:ser>
        <c:dLbls>
          <c:showLegendKey val="0"/>
          <c:showVal val="0"/>
          <c:showCatName val="0"/>
          <c:showSerName val="0"/>
          <c:showPercent val="0"/>
          <c:showBubbleSize val="0"/>
        </c:dLbls>
        <c:smooth val="0"/>
        <c:axId val="351852200"/>
        <c:axId val="351845536"/>
      </c:lineChart>
      <c:catAx>
        <c:axId val="351852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1845536"/>
        <c:crosses val="autoZero"/>
        <c:auto val="1"/>
        <c:lblAlgn val="ctr"/>
        <c:lblOffset val="100"/>
        <c:noMultiLvlLbl val="0"/>
      </c:catAx>
      <c:valAx>
        <c:axId val="35184553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18522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Table37!$C$4:$C$11</c:f>
                <c:numCache>
                  <c:formatCode>General</c:formatCode>
                  <c:ptCount val="8"/>
                  <c:pt idx="0">
                    <c:v>1.5438044374871387E-2</c:v>
                  </c:pt>
                  <c:pt idx="1">
                    <c:v>1.3331830065214689E-2</c:v>
                  </c:pt>
                  <c:pt idx="2">
                    <c:v>1.7312267962716593E-2</c:v>
                  </c:pt>
                  <c:pt idx="3">
                    <c:v>1.6299590538970614E-2</c:v>
                  </c:pt>
                  <c:pt idx="4">
                    <c:v>1.2870003635159489E-2</c:v>
                  </c:pt>
                  <c:pt idx="5">
                    <c:v>1.342353537881745E-2</c:v>
                  </c:pt>
                  <c:pt idx="6">
                    <c:v>1.1832839986983219E-2</c:v>
                  </c:pt>
                  <c:pt idx="7">
                    <c:v>1.8516690042384064E-2</c:v>
                  </c:pt>
                </c:numCache>
              </c:numRef>
            </c:plus>
            <c:minus>
              <c:numRef>
                <c:f>Table37!$C$4:$C$11</c:f>
                <c:numCache>
                  <c:formatCode>General</c:formatCode>
                  <c:ptCount val="8"/>
                  <c:pt idx="0">
                    <c:v>1.5438044374871387E-2</c:v>
                  </c:pt>
                  <c:pt idx="1">
                    <c:v>1.3331830065214689E-2</c:v>
                  </c:pt>
                  <c:pt idx="2">
                    <c:v>1.7312267962716593E-2</c:v>
                  </c:pt>
                  <c:pt idx="3">
                    <c:v>1.6299590538970614E-2</c:v>
                  </c:pt>
                  <c:pt idx="4">
                    <c:v>1.2870003635159489E-2</c:v>
                  </c:pt>
                  <c:pt idx="5">
                    <c:v>1.342353537881745E-2</c:v>
                  </c:pt>
                  <c:pt idx="6">
                    <c:v>1.1832839986983219E-2</c:v>
                  </c:pt>
                  <c:pt idx="7">
                    <c:v>1.8516690042384064E-2</c:v>
                  </c:pt>
                </c:numCache>
              </c:numRef>
            </c:minus>
            <c:spPr>
              <a:noFill/>
              <a:ln w="19050" cap="flat" cmpd="sng" algn="ctr">
                <a:solidFill>
                  <a:schemeClr val="tx1"/>
                </a:solidFill>
                <a:round/>
              </a:ln>
              <a:effectLst/>
            </c:spPr>
          </c:errBars>
          <c:cat>
            <c:strRef>
              <c:f>Table37!$D$4:$D$10</c:f>
              <c:strCache>
                <c:ptCount val="7"/>
                <c:pt idx="0">
                  <c:v>MMLP</c:v>
                </c:pt>
                <c:pt idx="1">
                  <c:v>Programme and Logbook</c:v>
                </c:pt>
                <c:pt idx="2">
                  <c:v>Motorway Lessons</c:v>
                </c:pt>
                <c:pt idx="3">
                  <c:v>Passenger Restriction</c:v>
                </c:pt>
                <c:pt idx="4">
                  <c:v>Removal of 45mph restriction</c:v>
                </c:pt>
                <c:pt idx="5">
                  <c:v>Display plates for 2 years</c:v>
                </c:pt>
                <c:pt idx="6">
                  <c:v>Lower Alcohol Limits</c:v>
                </c:pt>
              </c:strCache>
            </c:strRef>
          </c:cat>
          <c:val>
            <c:numRef>
              <c:f>Table37!$B$4:$B$10</c:f>
              <c:numCache>
                <c:formatCode>0%</c:formatCode>
                <c:ptCount val="7"/>
                <c:pt idx="0">
                  <c:v>0.2236853516346414</c:v>
                </c:pt>
                <c:pt idx="1">
                  <c:v>0.15286912670838476</c:v>
                </c:pt>
                <c:pt idx="2">
                  <c:v>0.3221598259805053</c:v>
                </c:pt>
                <c:pt idx="3">
                  <c:v>0.26245572335326173</c:v>
                </c:pt>
                <c:pt idx="4">
                  <c:v>0.14039404208087974</c:v>
                </c:pt>
                <c:pt idx="5">
                  <c:v>0.1554537229856667</c:v>
                </c:pt>
                <c:pt idx="6">
                  <c:v>0.11531325114159963</c:v>
                </c:pt>
              </c:numCache>
            </c:numRef>
          </c:val>
        </c:ser>
        <c:dLbls>
          <c:dLblPos val="inEnd"/>
          <c:showLegendKey val="0"/>
          <c:showVal val="1"/>
          <c:showCatName val="0"/>
          <c:showSerName val="0"/>
          <c:showPercent val="0"/>
          <c:showBubbleSize val="0"/>
        </c:dLbls>
        <c:gapWidth val="19"/>
        <c:overlap val="-27"/>
        <c:axId val="351847888"/>
        <c:axId val="351845928"/>
      </c:barChart>
      <c:catAx>
        <c:axId val="351847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1845928"/>
        <c:crosses val="autoZero"/>
        <c:auto val="1"/>
        <c:lblAlgn val="ctr"/>
        <c:lblOffset val="100"/>
        <c:noMultiLvlLbl val="0"/>
      </c:catAx>
      <c:valAx>
        <c:axId val="35184592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18478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456036745406818E-2"/>
          <c:y val="5.0925925925925923E-2"/>
          <c:w val="0.88498840769903764"/>
          <c:h val="0.74785177894429866"/>
        </c:manualLayout>
      </c:layout>
      <c:barChart>
        <c:barDir val="col"/>
        <c:grouping val="clustered"/>
        <c:varyColors val="0"/>
        <c:ser>
          <c:idx val="0"/>
          <c:order val="0"/>
          <c:tx>
            <c:strRef>
              <c:f>Table38!$B$2</c:f>
              <c:strCache>
                <c:ptCount val="1"/>
                <c:pt idx="0">
                  <c:v>Male</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Table38!$C$5:$C$11</c:f>
                <c:numCache>
                  <c:formatCode>General</c:formatCode>
                  <c:ptCount val="7"/>
                  <c:pt idx="0">
                    <c:v>2.3959091619393552E-2</c:v>
                  </c:pt>
                  <c:pt idx="1">
                    <c:v>2.0685235838995338E-2</c:v>
                  </c:pt>
                  <c:pt idx="2">
                    <c:v>2.6972756282458252E-2</c:v>
                  </c:pt>
                  <c:pt idx="3">
                    <c:v>2.5360054780851106E-2</c:v>
                  </c:pt>
                  <c:pt idx="4">
                    <c:v>2.0349911524667353E-2</c:v>
                  </c:pt>
                  <c:pt idx="5">
                    <c:v>2.0753205764306969E-2</c:v>
                  </c:pt>
                  <c:pt idx="6">
                    <c:v>1.9696684327382835E-2</c:v>
                  </c:pt>
                </c:numCache>
              </c:numRef>
            </c:plus>
            <c:minus>
              <c:numRef>
                <c:f>Table38!$C$5:$C$11</c:f>
                <c:numCache>
                  <c:formatCode>General</c:formatCode>
                  <c:ptCount val="7"/>
                  <c:pt idx="0">
                    <c:v>2.3959091619393552E-2</c:v>
                  </c:pt>
                  <c:pt idx="1">
                    <c:v>2.0685235838995338E-2</c:v>
                  </c:pt>
                  <c:pt idx="2">
                    <c:v>2.6972756282458252E-2</c:v>
                  </c:pt>
                  <c:pt idx="3">
                    <c:v>2.5360054780851106E-2</c:v>
                  </c:pt>
                  <c:pt idx="4">
                    <c:v>2.0349911524667353E-2</c:v>
                  </c:pt>
                  <c:pt idx="5">
                    <c:v>2.0753205764306969E-2</c:v>
                  </c:pt>
                  <c:pt idx="6">
                    <c:v>1.9696684327382835E-2</c:v>
                  </c:pt>
                </c:numCache>
              </c:numRef>
            </c:minus>
            <c:spPr>
              <a:noFill/>
              <a:ln w="19050" cap="flat" cmpd="sng" algn="ctr">
                <a:solidFill>
                  <a:schemeClr val="tx1"/>
                </a:solidFill>
                <a:round/>
              </a:ln>
              <a:effectLst/>
            </c:spPr>
          </c:errBars>
          <c:cat>
            <c:strRef>
              <c:f>Table38!$G$5:$G$11</c:f>
              <c:strCache>
                <c:ptCount val="7"/>
                <c:pt idx="0">
                  <c:v>MMLP</c:v>
                </c:pt>
                <c:pt idx="1">
                  <c:v>Programme and Logbook</c:v>
                </c:pt>
                <c:pt idx="2">
                  <c:v>Motorway Lessons</c:v>
                </c:pt>
                <c:pt idx="3">
                  <c:v>Passenger Restriction</c:v>
                </c:pt>
                <c:pt idx="4">
                  <c:v>Removal of 45mph restriction</c:v>
                </c:pt>
                <c:pt idx="5">
                  <c:v>Display plates for 2 years</c:v>
                </c:pt>
                <c:pt idx="6">
                  <c:v>Lower Alcohol Limits</c:v>
                </c:pt>
              </c:strCache>
            </c:strRef>
          </c:cat>
          <c:val>
            <c:numRef>
              <c:f>Table38!$B$5:$B$11</c:f>
              <c:numCache>
                <c:formatCode>0%</c:formatCode>
                <c:ptCount val="7"/>
                <c:pt idx="0">
                  <c:v>0.24182701145342575</c:v>
                </c:pt>
                <c:pt idx="1">
                  <c:v>0.16334552229569474</c:v>
                </c:pt>
                <c:pt idx="2">
                  <c:v>0.36722807176864908</c:v>
                </c:pt>
                <c:pt idx="3">
                  <c:v>0.2888491134379097</c:v>
                </c:pt>
                <c:pt idx="4">
                  <c:v>0.15688022129081933</c:v>
                </c:pt>
                <c:pt idx="5">
                  <c:v>0.16468428195098606</c:v>
                </c:pt>
                <c:pt idx="6">
                  <c:v>0.14491340905479044</c:v>
                </c:pt>
              </c:numCache>
            </c:numRef>
          </c:val>
        </c:ser>
        <c:ser>
          <c:idx val="2"/>
          <c:order val="1"/>
          <c:tx>
            <c:strRef>
              <c:f>Table38!$D$2</c:f>
              <c:strCache>
                <c:ptCount val="1"/>
                <c:pt idx="0">
                  <c:v>Female</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Table38!$E$5:$E$11</c:f>
                <c:numCache>
                  <c:formatCode>General</c:formatCode>
                  <c:ptCount val="7"/>
                  <c:pt idx="0">
                    <c:v>2.0008652402057035E-2</c:v>
                  </c:pt>
                  <c:pt idx="1">
                    <c:v>1.7301186807918957E-2</c:v>
                  </c:pt>
                  <c:pt idx="2">
                    <c:v>2.2179567630684002E-2</c:v>
                  </c:pt>
                  <c:pt idx="3">
                    <c:v>2.1032882324779293E-2</c:v>
                  </c:pt>
                  <c:pt idx="4">
                    <c:v>1.6333417045444557E-2</c:v>
                  </c:pt>
                  <c:pt idx="5">
                    <c:v>1.7489251782621753E-2</c:v>
                  </c:pt>
                  <c:pt idx="6">
                    <c:v>1.3945257001098671E-2</c:v>
                  </c:pt>
                </c:numCache>
              </c:numRef>
            </c:plus>
            <c:minus>
              <c:numRef>
                <c:f>Table38!$E$5:$E$10</c:f>
                <c:numCache>
                  <c:formatCode>General</c:formatCode>
                  <c:ptCount val="6"/>
                  <c:pt idx="0">
                    <c:v>2.0008652402057035E-2</c:v>
                  </c:pt>
                  <c:pt idx="1">
                    <c:v>1.7301186807918957E-2</c:v>
                  </c:pt>
                  <c:pt idx="2">
                    <c:v>2.2179567630684002E-2</c:v>
                  </c:pt>
                  <c:pt idx="3">
                    <c:v>2.1032882324779293E-2</c:v>
                  </c:pt>
                  <c:pt idx="4">
                    <c:v>1.6333417045444557E-2</c:v>
                  </c:pt>
                  <c:pt idx="5">
                    <c:v>1.7489251782621753E-2</c:v>
                  </c:pt>
                </c:numCache>
              </c:numRef>
            </c:minus>
            <c:spPr>
              <a:noFill/>
              <a:ln w="19050" cap="flat" cmpd="sng" algn="ctr">
                <a:solidFill>
                  <a:schemeClr val="tx1"/>
                </a:solidFill>
                <a:round/>
              </a:ln>
              <a:effectLst/>
            </c:spPr>
          </c:errBars>
          <c:cat>
            <c:strRef>
              <c:f>Table38!$G$5:$G$11</c:f>
              <c:strCache>
                <c:ptCount val="7"/>
                <c:pt idx="0">
                  <c:v>MMLP</c:v>
                </c:pt>
                <c:pt idx="1">
                  <c:v>Programme and Logbook</c:v>
                </c:pt>
                <c:pt idx="2">
                  <c:v>Motorway Lessons</c:v>
                </c:pt>
                <c:pt idx="3">
                  <c:v>Passenger Restriction</c:v>
                </c:pt>
                <c:pt idx="4">
                  <c:v>Removal of 45mph restriction</c:v>
                </c:pt>
                <c:pt idx="5">
                  <c:v>Display plates for 2 years</c:v>
                </c:pt>
                <c:pt idx="6">
                  <c:v>Lower Alcohol Limits</c:v>
                </c:pt>
              </c:strCache>
            </c:strRef>
          </c:cat>
          <c:val>
            <c:numRef>
              <c:f>Table38!$D$5:$D$11</c:f>
              <c:numCache>
                <c:formatCode>0%</c:formatCode>
                <c:ptCount val="7"/>
                <c:pt idx="0">
                  <c:v>0.20644157984938719</c:v>
                </c:pt>
                <c:pt idx="1">
                  <c:v>0.14291124102184202</c:v>
                </c:pt>
                <c:pt idx="2">
                  <c:v>0.27932214999630878</c:v>
                </c:pt>
                <c:pt idx="3">
                  <c:v>0.23736862549093449</c:v>
                </c:pt>
                <c:pt idx="4">
                  <c:v>0.12472381594133632</c:v>
                </c:pt>
                <c:pt idx="5">
                  <c:v>0.14668001353249602</c:v>
                </c:pt>
                <c:pt idx="6">
                  <c:v>8.7178098517133096E-2</c:v>
                </c:pt>
              </c:numCache>
            </c:numRef>
          </c:val>
        </c:ser>
        <c:dLbls>
          <c:dLblPos val="ctr"/>
          <c:showLegendKey val="0"/>
          <c:showVal val="1"/>
          <c:showCatName val="0"/>
          <c:showSerName val="0"/>
          <c:showPercent val="0"/>
          <c:showBubbleSize val="0"/>
        </c:dLbls>
        <c:gapWidth val="49"/>
        <c:overlap val="-5"/>
        <c:axId val="351850632"/>
        <c:axId val="351848672"/>
      </c:barChart>
      <c:catAx>
        <c:axId val="351850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1848672"/>
        <c:crosses val="autoZero"/>
        <c:auto val="1"/>
        <c:lblAlgn val="ctr"/>
        <c:lblOffset val="100"/>
        <c:noMultiLvlLbl val="0"/>
      </c:catAx>
      <c:valAx>
        <c:axId val="35184867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1850632"/>
        <c:crosses val="autoZero"/>
        <c:crossBetween val="between"/>
      </c:valAx>
      <c:spPr>
        <a:noFill/>
        <a:ln>
          <a:noFill/>
        </a:ln>
        <a:effectLst/>
      </c:spPr>
    </c:plotArea>
    <c:legend>
      <c:legendPos val="b"/>
      <c:layout>
        <c:manualLayout>
          <c:xMode val="edge"/>
          <c:yMode val="edge"/>
          <c:x val="0.67502799650043743"/>
          <c:y val="9.780037911927672E-2"/>
          <c:w val="0.26478105861767282"/>
          <c:h val="8.9331802274715655E-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GB" sz="1600" b="1">
                <a:solidFill>
                  <a:sysClr val="windowText" lastClr="000000"/>
                </a:solidFill>
              </a:rPr>
              <a:t>Gender</a:t>
            </a:r>
          </a:p>
        </c:rich>
      </c:tx>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4456036745406818E-2"/>
          <c:y val="5.3413309281413197E-2"/>
          <c:w val="0.88498840769903764"/>
          <c:h val="0.75610543828494836"/>
        </c:manualLayout>
      </c:layout>
      <c:barChart>
        <c:barDir val="col"/>
        <c:grouping val="clustered"/>
        <c:varyColors val="0"/>
        <c:ser>
          <c:idx val="0"/>
          <c:order val="0"/>
          <c:tx>
            <c:strRef>
              <c:f>'[1]GDL Follow Rules'!$B$157</c:f>
              <c:strCache>
                <c:ptCount val="1"/>
                <c:pt idx="0">
                  <c:v>Male</c:v>
                </c:pt>
              </c:strCache>
            </c:strRef>
          </c:tx>
          <c:spPr>
            <a:solidFill>
              <a:schemeClr val="accent5">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'[1]GDL Follow Rules'!$C$163:$F$163</c:f>
                <c:numCache>
                  <c:formatCode>General</c:formatCode>
                  <c:ptCount val="4"/>
                  <c:pt idx="0">
                    <c:v>2.5392006948443669E-2</c:v>
                  </c:pt>
                  <c:pt idx="1">
                    <c:v>2.7690687858668229E-2</c:v>
                  </c:pt>
                  <c:pt idx="2">
                    <c:v>2.8137135583391582E-2</c:v>
                  </c:pt>
                  <c:pt idx="3">
                    <c:v>2.3839809668965376E-2</c:v>
                  </c:pt>
                </c:numCache>
              </c:numRef>
            </c:plus>
            <c:minus>
              <c:numRef>
                <c:f>'[1]GDL Follow Rules'!$C$163:$F$163</c:f>
                <c:numCache>
                  <c:formatCode>General</c:formatCode>
                  <c:ptCount val="4"/>
                  <c:pt idx="0">
                    <c:v>2.5392006948443669E-2</c:v>
                  </c:pt>
                  <c:pt idx="1">
                    <c:v>2.7690687858668229E-2</c:v>
                  </c:pt>
                  <c:pt idx="2">
                    <c:v>2.8137135583391582E-2</c:v>
                  </c:pt>
                  <c:pt idx="3">
                    <c:v>2.3839809668965376E-2</c:v>
                  </c:pt>
                </c:numCache>
              </c:numRef>
            </c:minus>
            <c:spPr>
              <a:noFill/>
              <a:ln w="22225" cap="flat" cmpd="sng" algn="ctr">
                <a:solidFill>
                  <a:schemeClr val="tx1"/>
                </a:solidFill>
                <a:round/>
              </a:ln>
              <a:effectLst/>
            </c:spPr>
          </c:errBars>
          <c:cat>
            <c:strRef>
              <c:f>'[1]GDL Follow Rules'!$C$156:$F$156</c:f>
              <c:strCache>
                <c:ptCount val="4"/>
                <c:pt idx="0">
                  <c:v>Passenger Restriction</c:v>
                </c:pt>
                <c:pt idx="1">
                  <c:v>Post-test plates</c:v>
                </c:pt>
                <c:pt idx="2">
                  <c:v>Lower alcohol limits</c:v>
                </c:pt>
                <c:pt idx="3">
                  <c:v>None of the above</c:v>
                </c:pt>
              </c:strCache>
            </c:strRef>
          </c:cat>
          <c:val>
            <c:numRef>
              <c:f>'[1]GDL Follow Rules'!$C$157:$F$157</c:f>
              <c:numCache>
                <c:formatCode>General</c:formatCode>
                <c:ptCount val="4"/>
                <c:pt idx="0">
                  <c:v>0.27540153723427474</c:v>
                </c:pt>
                <c:pt idx="1">
                  <c:v>0.61259856530832968</c:v>
                </c:pt>
                <c:pt idx="2">
                  <c:v>0.42954267506510696</c:v>
                </c:pt>
                <c:pt idx="3">
                  <c:v>0.22779387126982376</c:v>
                </c:pt>
              </c:numCache>
            </c:numRef>
          </c:val>
        </c:ser>
        <c:ser>
          <c:idx val="1"/>
          <c:order val="1"/>
          <c:tx>
            <c:strRef>
              <c:f>'[1]GDL Follow Rules'!$B$158</c:f>
              <c:strCache>
                <c:ptCount val="1"/>
                <c:pt idx="0">
                  <c:v>Female</c:v>
                </c:pt>
              </c:strCache>
            </c:strRef>
          </c:tx>
          <c:spPr>
            <a:solidFill>
              <a:srgbClr val="FFC000"/>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'[1]GDL Follow Rules'!$C$164:$F$164</c:f>
                <c:numCache>
                  <c:formatCode>General</c:formatCode>
                  <c:ptCount val="4"/>
                  <c:pt idx="0">
                    <c:v>2.3061240900076455E-2</c:v>
                  </c:pt>
                  <c:pt idx="1">
                    <c:v>2.4379704005291689E-2</c:v>
                  </c:pt>
                  <c:pt idx="2">
                    <c:v>2.4700728832134495E-2</c:v>
                  </c:pt>
                  <c:pt idx="3">
                    <c:v>2.0875445603450987E-2</c:v>
                  </c:pt>
                </c:numCache>
              </c:numRef>
            </c:plus>
            <c:minus>
              <c:numRef>
                <c:f>'[1]GDL Follow Rules'!$C$164:$F$164</c:f>
                <c:numCache>
                  <c:formatCode>General</c:formatCode>
                  <c:ptCount val="4"/>
                  <c:pt idx="0">
                    <c:v>2.3061240900076455E-2</c:v>
                  </c:pt>
                  <c:pt idx="1">
                    <c:v>2.4379704005291689E-2</c:v>
                  </c:pt>
                  <c:pt idx="2">
                    <c:v>2.4700728832134495E-2</c:v>
                  </c:pt>
                  <c:pt idx="3">
                    <c:v>2.0875445603450987E-2</c:v>
                  </c:pt>
                </c:numCache>
              </c:numRef>
            </c:minus>
            <c:spPr>
              <a:noFill/>
              <a:ln w="22225" cap="flat" cmpd="sng" algn="ctr">
                <a:solidFill>
                  <a:schemeClr val="tx1"/>
                </a:solidFill>
                <a:round/>
              </a:ln>
              <a:effectLst/>
            </c:spPr>
          </c:errBars>
          <c:cat>
            <c:strRef>
              <c:f>'[1]GDL Follow Rules'!$C$156:$F$156</c:f>
              <c:strCache>
                <c:ptCount val="4"/>
                <c:pt idx="0">
                  <c:v>Passenger Restriction</c:v>
                </c:pt>
                <c:pt idx="1">
                  <c:v>Post-test plates</c:v>
                </c:pt>
                <c:pt idx="2">
                  <c:v>Lower alcohol limits</c:v>
                </c:pt>
                <c:pt idx="3">
                  <c:v>None of the above</c:v>
                </c:pt>
              </c:strCache>
            </c:strRef>
          </c:cat>
          <c:val>
            <c:numRef>
              <c:f>'[1]GDL Follow Rules'!$C$158:$F$158</c:f>
              <c:numCache>
                <c:formatCode>General</c:formatCode>
                <c:ptCount val="4"/>
                <c:pt idx="0">
                  <c:v>0.3042212257912707</c:v>
                </c:pt>
                <c:pt idx="1">
                  <c:v>0.61590543172488843</c:v>
                </c:pt>
                <c:pt idx="2">
                  <c:v>0.4153655565656561</c:v>
                </c:pt>
                <c:pt idx="3">
                  <c:v>0.2233179148001469</c:v>
                </c:pt>
              </c:numCache>
            </c:numRef>
          </c:val>
        </c:ser>
        <c:dLbls>
          <c:dLblPos val="inEnd"/>
          <c:showLegendKey val="0"/>
          <c:showVal val="1"/>
          <c:showCatName val="0"/>
          <c:showSerName val="0"/>
          <c:showPercent val="0"/>
          <c:showBubbleSize val="0"/>
        </c:dLbls>
        <c:gapWidth val="29"/>
        <c:overlap val="-3"/>
        <c:axId val="351852592"/>
        <c:axId val="351851024"/>
      </c:barChart>
      <c:catAx>
        <c:axId val="351852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351851024"/>
        <c:crosses val="autoZero"/>
        <c:auto val="1"/>
        <c:lblAlgn val="ctr"/>
        <c:lblOffset val="100"/>
        <c:noMultiLvlLbl val="0"/>
      </c:catAx>
      <c:valAx>
        <c:axId val="351851024"/>
        <c:scaling>
          <c:orientation val="minMax"/>
        </c:scaling>
        <c:delete val="1"/>
        <c:axPos val="l"/>
        <c:numFmt formatCode="General" sourceLinked="1"/>
        <c:majorTickMark val="none"/>
        <c:minorTickMark val="none"/>
        <c:tickLblPos val="nextTo"/>
        <c:crossAx val="351852592"/>
        <c:crosses val="autoZero"/>
        <c:crossBetween val="between"/>
      </c:valAx>
      <c:spPr>
        <a:noFill/>
        <a:ln>
          <a:noFill/>
        </a:ln>
        <a:effectLst/>
      </c:spPr>
    </c:plotArea>
    <c:legend>
      <c:legendPos val="b"/>
      <c:layout>
        <c:manualLayout>
          <c:xMode val="edge"/>
          <c:yMode val="edge"/>
          <c:x val="0.72502799650043759"/>
          <c:y val="8.2868627346773166E-2"/>
          <c:w val="0.25841839259384758"/>
          <c:h val="0.28582395493246276"/>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paperSize="9"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GB" sz="1600" b="1">
                <a:solidFill>
                  <a:sysClr val="windowText" lastClr="000000"/>
                </a:solidFill>
              </a:rPr>
              <a:t>Age</a:t>
            </a:r>
          </a:p>
        </c:rich>
      </c:tx>
      <c:layout>
        <c:manualLayout>
          <c:xMode val="edge"/>
          <c:yMode val="edge"/>
          <c:x val="0.4773296666361948"/>
          <c:y val="0"/>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0258343603247054E-2"/>
          <c:y val="0.2361111111111111"/>
          <c:w val="0.9810089648957967"/>
          <c:h val="0.64040113735783022"/>
        </c:manualLayout>
      </c:layout>
      <c:barChart>
        <c:barDir val="col"/>
        <c:grouping val="clustered"/>
        <c:varyColors val="0"/>
        <c:ser>
          <c:idx val="0"/>
          <c:order val="0"/>
          <c:tx>
            <c:strRef>
              <c:f>'[1]GDL Follow Rules'!$B$176</c:f>
              <c:strCache>
                <c:ptCount val="1"/>
                <c:pt idx="0">
                  <c:v>16-24</c:v>
                </c:pt>
              </c:strCache>
            </c:strRef>
          </c:tx>
          <c:spPr>
            <a:solidFill>
              <a:schemeClr val="accent5">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'[1]GDL Follow Rules'!$C$188:$F$188</c:f>
                <c:numCache>
                  <c:formatCode>General</c:formatCode>
                  <c:ptCount val="4"/>
                  <c:pt idx="0">
                    <c:v>5.7117967520222225E-2</c:v>
                  </c:pt>
                  <c:pt idx="1">
                    <c:v>6.8636085631538654E-2</c:v>
                  </c:pt>
                  <c:pt idx="2">
                    <c:v>7.1843716539335412E-2</c:v>
                  </c:pt>
                  <c:pt idx="3">
                    <c:v>5.306562235916313E-2</c:v>
                  </c:pt>
                </c:numCache>
              </c:numRef>
            </c:plus>
            <c:minus>
              <c:numRef>
                <c:f>'[1]GDL Follow Rules'!$C$188:$F$188</c:f>
                <c:numCache>
                  <c:formatCode>General</c:formatCode>
                  <c:ptCount val="4"/>
                  <c:pt idx="0">
                    <c:v>5.7117967520222225E-2</c:v>
                  </c:pt>
                  <c:pt idx="1">
                    <c:v>6.8636085631538654E-2</c:v>
                  </c:pt>
                  <c:pt idx="2">
                    <c:v>7.1843716539335412E-2</c:v>
                  </c:pt>
                  <c:pt idx="3">
                    <c:v>5.306562235916313E-2</c:v>
                  </c:pt>
                </c:numCache>
              </c:numRef>
            </c:minus>
            <c:spPr>
              <a:noFill/>
              <a:ln w="22225" cap="flat" cmpd="sng" algn="ctr">
                <a:solidFill>
                  <a:schemeClr val="tx1"/>
                </a:solidFill>
                <a:round/>
              </a:ln>
              <a:effectLst/>
            </c:spPr>
          </c:errBars>
          <c:cat>
            <c:strRef>
              <c:f>'[1]GDL Follow Rules'!$C$175:$F$175</c:f>
              <c:strCache>
                <c:ptCount val="4"/>
                <c:pt idx="0">
                  <c:v>Passenger Restriction</c:v>
                </c:pt>
                <c:pt idx="1">
                  <c:v>Post-test plates</c:v>
                </c:pt>
                <c:pt idx="2">
                  <c:v>Lower alcohol limits</c:v>
                </c:pt>
                <c:pt idx="3">
                  <c:v>None of the above</c:v>
                </c:pt>
              </c:strCache>
            </c:strRef>
          </c:cat>
          <c:val>
            <c:numRef>
              <c:f>'[1]GDL Follow Rules'!$C$176:$F$176</c:f>
              <c:numCache>
                <c:formatCode>General</c:formatCode>
                <c:ptCount val="4"/>
                <c:pt idx="0">
                  <c:v>0.19244831310095364</c:v>
                </c:pt>
                <c:pt idx="1">
                  <c:v>0.65996591071730659</c:v>
                </c:pt>
                <c:pt idx="2">
                  <c:v>0.43578333788724516</c:v>
                </c:pt>
                <c:pt idx="3">
                  <c:v>0.15962111453738759</c:v>
                </c:pt>
              </c:numCache>
            </c:numRef>
          </c:val>
        </c:ser>
        <c:ser>
          <c:idx val="1"/>
          <c:order val="1"/>
          <c:tx>
            <c:strRef>
              <c:f>'[1]GDL Follow Rules'!$B$177</c:f>
              <c:strCache>
                <c:ptCount val="1"/>
                <c:pt idx="0">
                  <c:v>25-34</c:v>
                </c:pt>
              </c:strCache>
            </c:strRef>
          </c:tx>
          <c:spPr>
            <a:solidFill>
              <a:srgbClr val="FFC000"/>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'[1]GDL Follow Rules'!$C$189:$F$189</c:f>
                <c:numCache>
                  <c:formatCode>General</c:formatCode>
                  <c:ptCount val="4"/>
                  <c:pt idx="0">
                    <c:v>4.3879444587336433E-2</c:v>
                  </c:pt>
                  <c:pt idx="1">
                    <c:v>4.9381823492700851E-2</c:v>
                  </c:pt>
                  <c:pt idx="2">
                    <c:v>5.0572092150078699E-2</c:v>
                  </c:pt>
                  <c:pt idx="3">
                    <c:v>4.0685124463468149E-2</c:v>
                  </c:pt>
                </c:numCache>
              </c:numRef>
            </c:plus>
            <c:minus>
              <c:numRef>
                <c:f>'[1]GDL Follow Rules'!$C$189:$F$189</c:f>
                <c:numCache>
                  <c:formatCode>General</c:formatCode>
                  <c:ptCount val="4"/>
                  <c:pt idx="0">
                    <c:v>4.3879444587336433E-2</c:v>
                  </c:pt>
                  <c:pt idx="1">
                    <c:v>4.9381823492700851E-2</c:v>
                  </c:pt>
                  <c:pt idx="2">
                    <c:v>5.0572092150078699E-2</c:v>
                  </c:pt>
                  <c:pt idx="3">
                    <c:v>4.0685124463468149E-2</c:v>
                  </c:pt>
                </c:numCache>
              </c:numRef>
            </c:minus>
            <c:spPr>
              <a:noFill/>
              <a:ln w="22225" cap="flat" cmpd="sng" algn="ctr">
                <a:solidFill>
                  <a:schemeClr val="tx1"/>
                </a:solidFill>
                <a:round/>
              </a:ln>
              <a:effectLst/>
            </c:spPr>
          </c:errBars>
          <c:cat>
            <c:strRef>
              <c:f>'[1]GDL Follow Rules'!$C$175:$F$175</c:f>
              <c:strCache>
                <c:ptCount val="4"/>
                <c:pt idx="0">
                  <c:v>Passenger Restriction</c:v>
                </c:pt>
                <c:pt idx="1">
                  <c:v>Post-test plates</c:v>
                </c:pt>
                <c:pt idx="2">
                  <c:v>Lower alcohol limits</c:v>
                </c:pt>
                <c:pt idx="3">
                  <c:v>None of the above</c:v>
                </c:pt>
              </c:strCache>
            </c:strRef>
          </c:cat>
          <c:val>
            <c:numRef>
              <c:f>'[1]GDL Follow Rules'!$C$177:$F$177</c:f>
              <c:numCache>
                <c:formatCode>General</c:formatCode>
                <c:ptCount val="4"/>
                <c:pt idx="0">
                  <c:v>0.25090079063435344</c:v>
                </c:pt>
                <c:pt idx="1">
                  <c:v>0.60935319152591194</c:v>
                </c:pt>
                <c:pt idx="2">
                  <c:v>0.48143662685580052</c:v>
                </c:pt>
                <c:pt idx="3">
                  <c:v>0.20264675693898601</c:v>
                </c:pt>
              </c:numCache>
            </c:numRef>
          </c:val>
        </c:ser>
        <c:ser>
          <c:idx val="2"/>
          <c:order val="2"/>
          <c:tx>
            <c:strRef>
              <c:f>'[1]GDL Follow Rules'!$B$178</c:f>
              <c:strCache>
                <c:ptCount val="1"/>
                <c:pt idx="0">
                  <c:v>35-49</c:v>
                </c:pt>
              </c:strCache>
            </c:strRef>
          </c:tx>
          <c:spPr>
            <a:solidFill>
              <a:schemeClr val="accent3"/>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'[1]GDL Follow Rules'!$C$190:$F$190</c:f>
                <c:numCache>
                  <c:formatCode>General</c:formatCode>
                  <c:ptCount val="4"/>
                  <c:pt idx="0">
                    <c:v>3.3517107751034066E-2</c:v>
                  </c:pt>
                  <c:pt idx="1">
                    <c:v>3.543272273771967E-2</c:v>
                  </c:pt>
                  <c:pt idx="2">
                    <c:v>3.653539549050952E-2</c:v>
                  </c:pt>
                  <c:pt idx="3">
                    <c:v>3.0224210179186035E-2</c:v>
                  </c:pt>
                </c:numCache>
              </c:numRef>
            </c:plus>
            <c:minus>
              <c:numRef>
                <c:f>'[1]GDL Follow Rules'!$C$190:$F$190</c:f>
                <c:numCache>
                  <c:formatCode>General</c:formatCode>
                  <c:ptCount val="4"/>
                  <c:pt idx="0">
                    <c:v>3.3517107751034066E-2</c:v>
                  </c:pt>
                  <c:pt idx="1">
                    <c:v>3.543272273771967E-2</c:v>
                  </c:pt>
                  <c:pt idx="2">
                    <c:v>3.653539549050952E-2</c:v>
                  </c:pt>
                  <c:pt idx="3">
                    <c:v>3.0224210179186035E-2</c:v>
                  </c:pt>
                </c:numCache>
              </c:numRef>
            </c:minus>
            <c:spPr>
              <a:noFill/>
              <a:ln w="22225" cap="flat" cmpd="sng" algn="ctr">
                <a:solidFill>
                  <a:schemeClr val="tx1"/>
                </a:solidFill>
                <a:round/>
              </a:ln>
              <a:effectLst/>
            </c:spPr>
          </c:errBars>
          <c:cat>
            <c:strRef>
              <c:f>'[1]GDL Follow Rules'!$C$175:$F$175</c:f>
              <c:strCache>
                <c:ptCount val="4"/>
                <c:pt idx="0">
                  <c:v>Passenger Restriction</c:v>
                </c:pt>
                <c:pt idx="1">
                  <c:v>Post-test plates</c:v>
                </c:pt>
                <c:pt idx="2">
                  <c:v>Lower alcohol limits</c:v>
                </c:pt>
                <c:pt idx="3">
                  <c:v>None of the above</c:v>
                </c:pt>
              </c:strCache>
            </c:strRef>
          </c:cat>
          <c:val>
            <c:numRef>
              <c:f>'[1]GDL Follow Rules'!$C$178:$F$178</c:f>
              <c:numCache>
                <c:formatCode>General</c:formatCode>
                <c:ptCount val="4"/>
                <c:pt idx="0">
                  <c:v>0.29773030516881382</c:v>
                </c:pt>
                <c:pt idx="1">
                  <c:v>0.62778890466653059</c:v>
                </c:pt>
                <c:pt idx="2">
                  <c:v>0.46050319568689463</c:v>
                </c:pt>
                <c:pt idx="3">
                  <c:v>0.21719528118330531</c:v>
                </c:pt>
              </c:numCache>
            </c:numRef>
          </c:val>
        </c:ser>
        <c:ser>
          <c:idx val="3"/>
          <c:order val="3"/>
          <c:tx>
            <c:strRef>
              <c:f>'[1]GDL Follow Rules'!$B$179</c:f>
              <c:strCache>
                <c:ptCount val="1"/>
                <c:pt idx="0">
                  <c:v>50-64</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'[1]GDL Follow Rules'!$C$191:$F$191</c:f>
                <c:numCache>
                  <c:formatCode>General</c:formatCode>
                  <c:ptCount val="4"/>
                  <c:pt idx="0">
                    <c:v>3.3953694544258325E-2</c:v>
                  </c:pt>
                  <c:pt idx="1">
                    <c:v>3.484409613091724E-2</c:v>
                  </c:pt>
                  <c:pt idx="2">
                    <c:v>3.5396954692955271E-2</c:v>
                  </c:pt>
                  <c:pt idx="3">
                    <c:v>3.0315737721438366E-2</c:v>
                  </c:pt>
                </c:numCache>
              </c:numRef>
            </c:plus>
            <c:minus>
              <c:numRef>
                <c:f>'[1]GDL Follow Rules'!$C$191:$F$191</c:f>
                <c:numCache>
                  <c:formatCode>General</c:formatCode>
                  <c:ptCount val="4"/>
                  <c:pt idx="0">
                    <c:v>3.3953694544258325E-2</c:v>
                  </c:pt>
                  <c:pt idx="1">
                    <c:v>3.484409613091724E-2</c:v>
                  </c:pt>
                  <c:pt idx="2">
                    <c:v>3.5396954692955271E-2</c:v>
                  </c:pt>
                  <c:pt idx="3">
                    <c:v>3.0315737721438366E-2</c:v>
                  </c:pt>
                </c:numCache>
              </c:numRef>
            </c:minus>
            <c:spPr>
              <a:noFill/>
              <a:ln w="22225" cap="flat" cmpd="sng" algn="ctr">
                <a:solidFill>
                  <a:schemeClr val="tx1"/>
                </a:solidFill>
                <a:round/>
              </a:ln>
              <a:effectLst/>
            </c:spPr>
          </c:errBars>
          <c:cat>
            <c:strRef>
              <c:f>'[1]GDL Follow Rules'!$C$175:$F$175</c:f>
              <c:strCache>
                <c:ptCount val="4"/>
                <c:pt idx="0">
                  <c:v>Passenger Restriction</c:v>
                </c:pt>
                <c:pt idx="1">
                  <c:v>Post-test plates</c:v>
                </c:pt>
                <c:pt idx="2">
                  <c:v>Lower alcohol limits</c:v>
                </c:pt>
                <c:pt idx="3">
                  <c:v>None of the above</c:v>
                </c:pt>
              </c:strCache>
            </c:strRef>
          </c:cat>
          <c:val>
            <c:numRef>
              <c:f>'[1]GDL Follow Rules'!$C$179:$F$179</c:f>
              <c:numCache>
                <c:formatCode>General</c:formatCode>
                <c:ptCount val="4"/>
                <c:pt idx="0">
                  <c:v>0.33288304143636738</c:v>
                </c:pt>
                <c:pt idx="1">
                  <c:v>0.62699658475793674</c:v>
                </c:pt>
                <c:pt idx="2">
                  <c:v>0.40700679560236008</c:v>
                </c:pt>
                <c:pt idx="3">
                  <c:v>0.22987718447063762</c:v>
                </c:pt>
              </c:numCache>
            </c:numRef>
          </c:val>
        </c:ser>
        <c:ser>
          <c:idx val="4"/>
          <c:order val="4"/>
          <c:tx>
            <c:strRef>
              <c:f>'[1]GDL Follow Rules'!$B$180</c:f>
              <c:strCache>
                <c:ptCount val="1"/>
                <c:pt idx="0">
                  <c:v>65+</c:v>
                </c:pt>
              </c:strCache>
            </c:strRef>
          </c:tx>
          <c:spPr>
            <a:solidFill>
              <a:schemeClr val="accent6"/>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'[1]GDL Follow Rules'!$C$192:$F$192</c:f>
                <c:numCache>
                  <c:formatCode>General</c:formatCode>
                  <c:ptCount val="4"/>
                  <c:pt idx="0">
                    <c:v>3.480766661659114E-2</c:v>
                  </c:pt>
                  <c:pt idx="1">
                    <c:v>3.6691912816221799E-2</c:v>
                  </c:pt>
                  <c:pt idx="2">
                    <c:v>3.4723542636706017E-2</c:v>
                  </c:pt>
                  <c:pt idx="3">
                    <c:v>3.3737909280828496E-2</c:v>
                  </c:pt>
                </c:numCache>
              </c:numRef>
            </c:plus>
            <c:minus>
              <c:numRef>
                <c:f>'[1]GDL Follow Rules'!$C$192:$F$192</c:f>
                <c:numCache>
                  <c:formatCode>General</c:formatCode>
                  <c:ptCount val="4"/>
                  <c:pt idx="0">
                    <c:v>3.480766661659114E-2</c:v>
                  </c:pt>
                  <c:pt idx="1">
                    <c:v>3.6691912816221799E-2</c:v>
                  </c:pt>
                  <c:pt idx="2">
                    <c:v>3.4723542636706017E-2</c:v>
                  </c:pt>
                  <c:pt idx="3">
                    <c:v>3.3737909280828496E-2</c:v>
                  </c:pt>
                </c:numCache>
              </c:numRef>
            </c:minus>
            <c:spPr>
              <a:noFill/>
              <a:ln w="22225" cap="flat" cmpd="sng" algn="ctr">
                <a:solidFill>
                  <a:schemeClr val="tx1"/>
                </a:solidFill>
                <a:round/>
              </a:ln>
              <a:effectLst/>
            </c:spPr>
          </c:errBars>
          <c:cat>
            <c:strRef>
              <c:f>'[1]GDL Follow Rules'!$C$175:$F$175</c:f>
              <c:strCache>
                <c:ptCount val="4"/>
                <c:pt idx="0">
                  <c:v>Passenger Restriction</c:v>
                </c:pt>
                <c:pt idx="1">
                  <c:v>Post-test plates</c:v>
                </c:pt>
                <c:pt idx="2">
                  <c:v>Lower alcohol limits</c:v>
                </c:pt>
                <c:pt idx="3">
                  <c:v>None of the above</c:v>
                </c:pt>
              </c:strCache>
            </c:strRef>
          </c:cat>
          <c:val>
            <c:numRef>
              <c:f>'[1]GDL Follow Rules'!$C$180:$F$180</c:f>
              <c:numCache>
                <c:formatCode>General</c:formatCode>
                <c:ptCount val="4"/>
                <c:pt idx="0">
                  <c:v>0.33370119407597032</c:v>
                </c:pt>
                <c:pt idx="1">
                  <c:v>0.55414174410135342</c:v>
                </c:pt>
                <c:pt idx="2">
                  <c:v>0.33050448422245243</c:v>
                </c:pt>
                <c:pt idx="3">
                  <c:v>0.29723883726576444</c:v>
                </c:pt>
              </c:numCache>
            </c:numRef>
          </c:val>
        </c:ser>
        <c:dLbls>
          <c:dLblPos val="ctr"/>
          <c:showLegendKey val="0"/>
          <c:showVal val="1"/>
          <c:showCatName val="0"/>
          <c:showSerName val="0"/>
          <c:showPercent val="0"/>
          <c:showBubbleSize val="0"/>
        </c:dLbls>
        <c:gapWidth val="59"/>
        <c:overlap val="-7"/>
        <c:axId val="351849456"/>
        <c:axId val="351850240"/>
      </c:barChart>
      <c:catAx>
        <c:axId val="351849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351850240"/>
        <c:crosses val="autoZero"/>
        <c:auto val="1"/>
        <c:lblAlgn val="ctr"/>
        <c:lblOffset val="100"/>
        <c:noMultiLvlLbl val="0"/>
      </c:catAx>
      <c:valAx>
        <c:axId val="351850240"/>
        <c:scaling>
          <c:orientation val="minMax"/>
        </c:scaling>
        <c:delete val="1"/>
        <c:axPos val="l"/>
        <c:numFmt formatCode="General" sourceLinked="1"/>
        <c:majorTickMark val="none"/>
        <c:minorTickMark val="none"/>
        <c:tickLblPos val="nextTo"/>
        <c:crossAx val="351849456"/>
        <c:crosses val="autoZero"/>
        <c:crossBetween val="between"/>
      </c:valAx>
      <c:spPr>
        <a:noFill/>
        <a:ln>
          <a:noFill/>
        </a:ln>
        <a:effectLst/>
      </c:spPr>
    </c:plotArea>
    <c:legend>
      <c:legendPos val="b"/>
      <c:layout>
        <c:manualLayout>
          <c:xMode val="edge"/>
          <c:yMode val="edge"/>
          <c:x val="0.59081158322547933"/>
          <c:y val="4.6874453193350825E-2"/>
          <c:w val="0.35429792255430426"/>
          <c:h val="0.10610637212015164"/>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paperSize="9" orientation="landscape"/>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50800" cap="rnd">
              <a:solidFill>
                <a:schemeClr val="accent5">
                  <a:lumMod val="75000"/>
                </a:schemeClr>
              </a:solidFill>
              <a:round/>
            </a:ln>
            <a:effectLst/>
          </c:spPr>
          <c:marker>
            <c:symbol val="none"/>
          </c:marker>
          <c:cat>
            <c:numRef>
              <c:f>Table4!$A$6:$A$15</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Table4!$G$6:$G$15</c:f>
              <c:numCache>
                <c:formatCode>0%</c:formatCode>
                <c:ptCount val="10"/>
                <c:pt idx="0">
                  <c:v>0.55000000000000004</c:v>
                </c:pt>
                <c:pt idx="1">
                  <c:v>0.61</c:v>
                </c:pt>
                <c:pt idx="2">
                  <c:v>0.62</c:v>
                </c:pt>
                <c:pt idx="3">
                  <c:v>0.62</c:v>
                </c:pt>
                <c:pt idx="4">
                  <c:v>0.56999999999999995</c:v>
                </c:pt>
                <c:pt idx="5">
                  <c:v>0.59</c:v>
                </c:pt>
                <c:pt idx="6">
                  <c:v>0.48</c:v>
                </c:pt>
                <c:pt idx="7">
                  <c:v>0.62</c:v>
                </c:pt>
                <c:pt idx="8">
                  <c:v>0.69</c:v>
                </c:pt>
                <c:pt idx="9">
                  <c:v>0.46</c:v>
                </c:pt>
              </c:numCache>
            </c:numRef>
          </c:val>
          <c:smooth val="0"/>
        </c:ser>
        <c:ser>
          <c:idx val="1"/>
          <c:order val="1"/>
          <c:spPr>
            <a:ln w="28575" cap="rnd">
              <a:solidFill>
                <a:srgbClr val="FFC000"/>
              </a:solidFill>
              <a:prstDash val="dash"/>
              <a:round/>
            </a:ln>
            <a:effectLst/>
          </c:spPr>
          <c:marker>
            <c:symbol val="none"/>
          </c:marker>
          <c:cat>
            <c:numRef>
              <c:f>Table4!$A$6:$A$15</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Table4!$H$6:$H$15</c:f>
              <c:numCache>
                <c:formatCode>0%</c:formatCode>
                <c:ptCount val="10"/>
                <c:pt idx="0">
                  <c:v>0.59</c:v>
                </c:pt>
                <c:pt idx="1">
                  <c:v>0.59</c:v>
                </c:pt>
                <c:pt idx="2">
                  <c:v>0.59</c:v>
                </c:pt>
                <c:pt idx="3">
                  <c:v>0.59</c:v>
                </c:pt>
                <c:pt idx="4">
                  <c:v>0.59</c:v>
                </c:pt>
                <c:pt idx="5">
                  <c:v>0.59</c:v>
                </c:pt>
                <c:pt idx="6">
                  <c:v>0.59</c:v>
                </c:pt>
                <c:pt idx="7">
                  <c:v>0.59</c:v>
                </c:pt>
                <c:pt idx="8">
                  <c:v>0.59</c:v>
                </c:pt>
                <c:pt idx="9">
                  <c:v>0.59</c:v>
                </c:pt>
              </c:numCache>
            </c:numRef>
          </c:val>
          <c:smooth val="0"/>
        </c:ser>
        <c:dLbls>
          <c:showLegendKey val="0"/>
          <c:showVal val="0"/>
          <c:showCatName val="0"/>
          <c:showSerName val="0"/>
          <c:showPercent val="0"/>
          <c:showBubbleSize val="0"/>
        </c:dLbls>
        <c:smooth val="0"/>
        <c:axId val="346466712"/>
        <c:axId val="345955320"/>
      </c:lineChart>
      <c:catAx>
        <c:axId val="346466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5955320"/>
        <c:crosses val="autoZero"/>
        <c:auto val="1"/>
        <c:lblAlgn val="ctr"/>
        <c:lblOffset val="100"/>
        <c:noMultiLvlLbl val="0"/>
      </c:catAx>
      <c:valAx>
        <c:axId val="345955320"/>
        <c:scaling>
          <c:orientation val="minMax"/>
          <c:min val="0.4"/>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6466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50800" cap="rnd">
              <a:solidFill>
                <a:schemeClr val="accent5">
                  <a:lumMod val="75000"/>
                </a:schemeClr>
              </a:solidFill>
              <a:round/>
            </a:ln>
            <a:effectLst/>
          </c:spPr>
          <c:marker>
            <c:symbol val="none"/>
          </c:marker>
          <c:cat>
            <c:strRef>
              <c:f>Table4!$A$24:$A$29</c:f>
              <c:strCache>
                <c:ptCount val="6"/>
                <c:pt idx="0">
                  <c:v>2008-2012</c:v>
                </c:pt>
                <c:pt idx="1">
                  <c:v>2009-2013</c:v>
                </c:pt>
                <c:pt idx="2">
                  <c:v>2010-2014</c:v>
                </c:pt>
                <c:pt idx="3">
                  <c:v>2011-2015</c:v>
                </c:pt>
                <c:pt idx="4">
                  <c:v>2012-2016</c:v>
                </c:pt>
                <c:pt idx="5">
                  <c:v>2013-2017</c:v>
                </c:pt>
              </c:strCache>
            </c:strRef>
          </c:cat>
          <c:val>
            <c:numRef>
              <c:f>Table4!$G$24:$G$29</c:f>
              <c:numCache>
                <c:formatCode>0%</c:formatCode>
                <c:ptCount val="6"/>
                <c:pt idx="0">
                  <c:v>0.59289617486338797</c:v>
                </c:pt>
                <c:pt idx="1">
                  <c:v>0.60429447852760731</c:v>
                </c:pt>
                <c:pt idx="2">
                  <c:v>0.57284768211920534</c:v>
                </c:pt>
                <c:pt idx="3">
                  <c:v>0.57190635451505023</c:v>
                </c:pt>
                <c:pt idx="4">
                  <c:v>0.58724832214765099</c:v>
                </c:pt>
                <c:pt idx="5">
                  <c:v>0.56944444444444442</c:v>
                </c:pt>
              </c:numCache>
            </c:numRef>
          </c:val>
          <c:smooth val="0"/>
        </c:ser>
        <c:ser>
          <c:idx val="1"/>
          <c:order val="1"/>
          <c:spPr>
            <a:ln w="28575" cap="rnd">
              <a:solidFill>
                <a:srgbClr val="FFC000"/>
              </a:solidFill>
              <a:prstDash val="dash"/>
              <a:round/>
            </a:ln>
            <a:effectLst/>
          </c:spPr>
          <c:marker>
            <c:symbol val="none"/>
          </c:marker>
          <c:cat>
            <c:strRef>
              <c:f>Table4!$A$24:$A$29</c:f>
              <c:strCache>
                <c:ptCount val="6"/>
                <c:pt idx="0">
                  <c:v>2008-2012</c:v>
                </c:pt>
                <c:pt idx="1">
                  <c:v>2009-2013</c:v>
                </c:pt>
                <c:pt idx="2">
                  <c:v>2010-2014</c:v>
                </c:pt>
                <c:pt idx="3">
                  <c:v>2011-2015</c:v>
                </c:pt>
                <c:pt idx="4">
                  <c:v>2012-2016</c:v>
                </c:pt>
                <c:pt idx="5">
                  <c:v>2013-2017</c:v>
                </c:pt>
              </c:strCache>
            </c:strRef>
          </c:cat>
          <c:val>
            <c:numRef>
              <c:f>Table4!$H$24:$H$29</c:f>
              <c:numCache>
                <c:formatCode>0%</c:formatCode>
                <c:ptCount val="6"/>
                <c:pt idx="0">
                  <c:v>0.58724832214765099</c:v>
                </c:pt>
                <c:pt idx="1">
                  <c:v>0.58724832214765099</c:v>
                </c:pt>
                <c:pt idx="2">
                  <c:v>0.58724832214765099</c:v>
                </c:pt>
                <c:pt idx="3">
                  <c:v>0.58724832214765099</c:v>
                </c:pt>
                <c:pt idx="4">
                  <c:v>0.58724832214765099</c:v>
                </c:pt>
                <c:pt idx="5">
                  <c:v>0.58724832214765099</c:v>
                </c:pt>
              </c:numCache>
            </c:numRef>
          </c:val>
          <c:smooth val="0"/>
        </c:ser>
        <c:dLbls>
          <c:showLegendKey val="0"/>
          <c:showVal val="0"/>
          <c:showCatName val="0"/>
          <c:showSerName val="0"/>
          <c:showPercent val="0"/>
          <c:showBubbleSize val="0"/>
        </c:dLbls>
        <c:smooth val="0"/>
        <c:axId val="345952184"/>
        <c:axId val="345952576"/>
      </c:lineChart>
      <c:catAx>
        <c:axId val="345952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5952576"/>
        <c:crosses val="autoZero"/>
        <c:auto val="1"/>
        <c:lblAlgn val="ctr"/>
        <c:lblOffset val="100"/>
        <c:noMultiLvlLbl val="0"/>
      </c:catAx>
      <c:valAx>
        <c:axId val="345952576"/>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59521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50800" cap="rnd">
              <a:solidFill>
                <a:schemeClr val="accent5">
                  <a:lumMod val="75000"/>
                </a:schemeClr>
              </a:solidFill>
              <a:round/>
            </a:ln>
            <a:effectLst/>
          </c:spPr>
          <c:marker>
            <c:symbol val="none"/>
          </c:marker>
          <c:cat>
            <c:numRef>
              <c:f>Table5!$A$6:$A$15</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Table5!$F$6:$F$15</c:f>
              <c:numCache>
                <c:formatCode>0%</c:formatCode>
                <c:ptCount val="10"/>
                <c:pt idx="0">
                  <c:v>0.59</c:v>
                </c:pt>
                <c:pt idx="1">
                  <c:v>0.86</c:v>
                </c:pt>
                <c:pt idx="2">
                  <c:v>0.78</c:v>
                </c:pt>
                <c:pt idx="3">
                  <c:v>0.72</c:v>
                </c:pt>
                <c:pt idx="4">
                  <c:v>0.71</c:v>
                </c:pt>
                <c:pt idx="5">
                  <c:v>0.85</c:v>
                </c:pt>
                <c:pt idx="6">
                  <c:v>0.85</c:v>
                </c:pt>
                <c:pt idx="7">
                  <c:v>0.85</c:v>
                </c:pt>
                <c:pt idx="8">
                  <c:v>0.81</c:v>
                </c:pt>
                <c:pt idx="9">
                  <c:v>0.69565217391304346</c:v>
                </c:pt>
              </c:numCache>
            </c:numRef>
          </c:val>
          <c:smooth val="0"/>
        </c:ser>
        <c:ser>
          <c:idx val="2"/>
          <c:order val="1"/>
          <c:spPr>
            <a:ln w="28575" cap="rnd">
              <a:solidFill>
                <a:srgbClr val="FFC000"/>
              </a:solidFill>
              <a:prstDash val="dash"/>
              <a:round/>
            </a:ln>
            <a:effectLst/>
          </c:spPr>
          <c:marker>
            <c:symbol val="none"/>
          </c:marker>
          <c:cat>
            <c:numRef>
              <c:f>Table5!$A$6:$A$15</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Table5!$H$6:$H$15</c:f>
              <c:numCache>
                <c:formatCode>0%</c:formatCode>
                <c:ptCount val="10"/>
                <c:pt idx="0">
                  <c:v>0.81</c:v>
                </c:pt>
                <c:pt idx="1">
                  <c:v>0.81</c:v>
                </c:pt>
                <c:pt idx="2">
                  <c:v>0.81</c:v>
                </c:pt>
                <c:pt idx="3">
                  <c:v>0.81</c:v>
                </c:pt>
                <c:pt idx="4">
                  <c:v>0.81</c:v>
                </c:pt>
                <c:pt idx="5">
                  <c:v>0.81</c:v>
                </c:pt>
                <c:pt idx="6">
                  <c:v>0.81</c:v>
                </c:pt>
                <c:pt idx="7">
                  <c:v>0.81</c:v>
                </c:pt>
                <c:pt idx="8">
                  <c:v>0.81</c:v>
                </c:pt>
                <c:pt idx="9">
                  <c:v>0.81</c:v>
                </c:pt>
              </c:numCache>
            </c:numRef>
          </c:val>
          <c:smooth val="0"/>
        </c:ser>
        <c:dLbls>
          <c:showLegendKey val="0"/>
          <c:showVal val="0"/>
          <c:showCatName val="0"/>
          <c:showSerName val="0"/>
          <c:showPercent val="0"/>
          <c:showBubbleSize val="0"/>
        </c:dLbls>
        <c:smooth val="0"/>
        <c:axId val="347946848"/>
        <c:axId val="347952728"/>
      </c:lineChart>
      <c:catAx>
        <c:axId val="34794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7952728"/>
        <c:crosses val="autoZero"/>
        <c:auto val="1"/>
        <c:lblAlgn val="ctr"/>
        <c:lblOffset val="100"/>
        <c:noMultiLvlLbl val="0"/>
      </c:catAx>
      <c:valAx>
        <c:axId val="347952728"/>
        <c:scaling>
          <c:orientation val="minMax"/>
          <c:min val="0.4"/>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7946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50800" cap="rnd">
              <a:solidFill>
                <a:schemeClr val="accent5">
                  <a:lumMod val="75000"/>
                </a:schemeClr>
              </a:solidFill>
              <a:round/>
            </a:ln>
            <a:effectLst/>
          </c:spPr>
          <c:marker>
            <c:symbol val="none"/>
          </c:marker>
          <c:cat>
            <c:strRef>
              <c:f>Table5!$A$25:$A$30</c:f>
              <c:strCache>
                <c:ptCount val="6"/>
                <c:pt idx="0">
                  <c:v>2008-2012</c:v>
                </c:pt>
                <c:pt idx="1">
                  <c:v>2009-2013</c:v>
                </c:pt>
                <c:pt idx="2">
                  <c:v>2010-2014</c:v>
                </c:pt>
                <c:pt idx="3">
                  <c:v>2011-2015</c:v>
                </c:pt>
                <c:pt idx="4">
                  <c:v>2012-2016</c:v>
                </c:pt>
                <c:pt idx="5">
                  <c:v>2013-2017</c:v>
                </c:pt>
              </c:strCache>
            </c:strRef>
          </c:cat>
          <c:val>
            <c:numRef>
              <c:f>Table5!$F$25:$F$30</c:f>
              <c:numCache>
                <c:formatCode>0%</c:formatCode>
                <c:ptCount val="6"/>
                <c:pt idx="0">
                  <c:v>0.73732718894009219</c:v>
                </c:pt>
                <c:pt idx="1">
                  <c:v>0.78680203045685282</c:v>
                </c:pt>
                <c:pt idx="2">
                  <c:v>0.77456647398843925</c:v>
                </c:pt>
                <c:pt idx="3">
                  <c:v>0.78947368421052622</c:v>
                </c:pt>
                <c:pt idx="4">
                  <c:v>0.81142857142857139</c:v>
                </c:pt>
                <c:pt idx="5">
                  <c:v>0.81707317073170738</c:v>
                </c:pt>
              </c:numCache>
            </c:numRef>
          </c:val>
          <c:smooth val="0"/>
        </c:ser>
        <c:ser>
          <c:idx val="2"/>
          <c:order val="1"/>
          <c:spPr>
            <a:ln w="28575" cap="rnd">
              <a:solidFill>
                <a:srgbClr val="FFC000"/>
              </a:solidFill>
              <a:prstDash val="dash"/>
              <a:round/>
            </a:ln>
            <a:effectLst/>
          </c:spPr>
          <c:marker>
            <c:symbol val="none"/>
          </c:marker>
          <c:cat>
            <c:strRef>
              <c:f>Table5!$A$25:$A$30</c:f>
              <c:strCache>
                <c:ptCount val="6"/>
                <c:pt idx="0">
                  <c:v>2008-2012</c:v>
                </c:pt>
                <c:pt idx="1">
                  <c:v>2009-2013</c:v>
                </c:pt>
                <c:pt idx="2">
                  <c:v>2010-2014</c:v>
                </c:pt>
                <c:pt idx="3">
                  <c:v>2011-2015</c:v>
                </c:pt>
                <c:pt idx="4">
                  <c:v>2012-2016</c:v>
                </c:pt>
                <c:pt idx="5">
                  <c:v>2013-2017</c:v>
                </c:pt>
              </c:strCache>
            </c:strRef>
          </c:cat>
          <c:val>
            <c:numRef>
              <c:f>Table5!$H$25:$H$30</c:f>
              <c:numCache>
                <c:formatCode>0%</c:formatCode>
                <c:ptCount val="6"/>
                <c:pt idx="0">
                  <c:v>0.81142857142857139</c:v>
                </c:pt>
                <c:pt idx="1">
                  <c:v>0.81142857142857139</c:v>
                </c:pt>
                <c:pt idx="2">
                  <c:v>0.81142857142857139</c:v>
                </c:pt>
                <c:pt idx="3">
                  <c:v>0.81142857142857139</c:v>
                </c:pt>
                <c:pt idx="4">
                  <c:v>0.81142857142857139</c:v>
                </c:pt>
                <c:pt idx="5">
                  <c:v>0.81142857142857139</c:v>
                </c:pt>
              </c:numCache>
            </c:numRef>
          </c:val>
          <c:smooth val="0"/>
        </c:ser>
        <c:dLbls>
          <c:showLegendKey val="0"/>
          <c:showVal val="0"/>
          <c:showCatName val="0"/>
          <c:showSerName val="0"/>
          <c:showPercent val="0"/>
          <c:showBubbleSize val="0"/>
        </c:dLbls>
        <c:smooth val="0"/>
        <c:axId val="347950768"/>
        <c:axId val="347948024"/>
      </c:lineChart>
      <c:catAx>
        <c:axId val="347950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7948024"/>
        <c:crosses val="autoZero"/>
        <c:auto val="1"/>
        <c:lblAlgn val="ctr"/>
        <c:lblOffset val="100"/>
        <c:noMultiLvlLbl val="0"/>
      </c:catAx>
      <c:valAx>
        <c:axId val="347948024"/>
        <c:scaling>
          <c:orientation val="minMax"/>
          <c:min val="0.65000000000000013"/>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79507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50800" cap="rnd">
              <a:solidFill>
                <a:schemeClr val="accent5">
                  <a:lumMod val="75000"/>
                </a:schemeClr>
              </a:solidFill>
              <a:round/>
            </a:ln>
            <a:effectLst/>
          </c:spPr>
          <c:marker>
            <c:symbol val="none"/>
          </c:marker>
          <c:cat>
            <c:numRef>
              <c:f>Table6!$A$5:$A$14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Table6!$E$5:$E$14</c:f>
              <c:numCache>
                <c:formatCode>0%</c:formatCode>
                <c:ptCount val="10"/>
                <c:pt idx="0">
                  <c:v>0.71</c:v>
                </c:pt>
                <c:pt idx="1">
                  <c:v>0.79</c:v>
                </c:pt>
                <c:pt idx="2">
                  <c:v>0.69</c:v>
                </c:pt>
                <c:pt idx="3">
                  <c:v>0.76</c:v>
                </c:pt>
                <c:pt idx="4">
                  <c:v>0.67</c:v>
                </c:pt>
                <c:pt idx="5">
                  <c:v>0.7</c:v>
                </c:pt>
                <c:pt idx="6">
                  <c:v>0.79</c:v>
                </c:pt>
                <c:pt idx="7">
                  <c:v>0.83</c:v>
                </c:pt>
                <c:pt idx="8">
                  <c:v>0.8</c:v>
                </c:pt>
                <c:pt idx="9">
                  <c:v>0.7931034482758621</c:v>
                </c:pt>
              </c:numCache>
            </c:numRef>
          </c:val>
          <c:smooth val="0"/>
        </c:ser>
        <c:ser>
          <c:idx val="2"/>
          <c:order val="1"/>
          <c:spPr>
            <a:ln w="28575" cap="rnd">
              <a:solidFill>
                <a:srgbClr val="FFC000"/>
              </a:solidFill>
              <a:prstDash val="dash"/>
              <a:round/>
            </a:ln>
            <a:effectLst/>
          </c:spPr>
          <c:marker>
            <c:symbol val="none"/>
          </c:marker>
          <c:cat>
            <c:numRef>
              <c:f>Table6!$A$5:$A$14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Table6!$G$5:$G$14</c:f>
              <c:numCache>
                <c:formatCode>0%</c:formatCode>
                <c:ptCount val="10"/>
                <c:pt idx="0">
                  <c:v>0.76</c:v>
                </c:pt>
                <c:pt idx="1">
                  <c:v>0.76</c:v>
                </c:pt>
                <c:pt idx="2">
                  <c:v>0.76</c:v>
                </c:pt>
                <c:pt idx="3">
                  <c:v>0.76</c:v>
                </c:pt>
                <c:pt idx="4">
                  <c:v>0.76</c:v>
                </c:pt>
                <c:pt idx="5">
                  <c:v>0.76</c:v>
                </c:pt>
                <c:pt idx="6">
                  <c:v>0.76</c:v>
                </c:pt>
                <c:pt idx="7">
                  <c:v>0.76</c:v>
                </c:pt>
                <c:pt idx="8">
                  <c:v>0.76</c:v>
                </c:pt>
                <c:pt idx="9">
                  <c:v>0.76</c:v>
                </c:pt>
              </c:numCache>
            </c:numRef>
          </c:val>
          <c:smooth val="0"/>
        </c:ser>
        <c:dLbls>
          <c:showLegendKey val="0"/>
          <c:showVal val="0"/>
          <c:showCatName val="0"/>
          <c:showSerName val="0"/>
          <c:showPercent val="0"/>
          <c:showBubbleSize val="0"/>
        </c:dLbls>
        <c:smooth val="0"/>
        <c:axId val="347948416"/>
        <c:axId val="347950376"/>
      </c:lineChart>
      <c:catAx>
        <c:axId val="347948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7950376"/>
        <c:crosses val="autoZero"/>
        <c:auto val="1"/>
        <c:lblAlgn val="ctr"/>
        <c:lblOffset val="100"/>
        <c:noMultiLvlLbl val="0"/>
      </c:catAx>
      <c:valAx>
        <c:axId val="347950376"/>
        <c:scaling>
          <c:orientation val="minMax"/>
          <c:min val="0.4"/>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7948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1.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9.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s>
</file>

<file path=xl/drawings/_rels/drawing30.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4" Type="http://schemas.openxmlformats.org/officeDocument/2006/relationships/chart" Target="../charts/chart26.xml"/></Relationships>
</file>

<file path=xl/drawings/_rels/drawing31.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 Id="rId4" Type="http://schemas.openxmlformats.org/officeDocument/2006/relationships/chart" Target="../charts/chart30.xml"/></Relationships>
</file>

<file path=xl/drawings/_rels/drawing32.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43.xml"/><Relationship Id="rId1" Type="http://schemas.openxmlformats.org/officeDocument/2006/relationships/chart" Target="../charts/chart4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47.xml"/><Relationship Id="rId1" Type="http://schemas.openxmlformats.org/officeDocument/2006/relationships/chart" Target="../charts/chart4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462978</xdr:colOff>
      <xdr:row>22</xdr:row>
      <xdr:rowOff>104775</xdr:rowOff>
    </xdr:to>
    <xdr:grpSp>
      <xdr:nvGrpSpPr>
        <xdr:cNvPr id="2" name="Group 1"/>
        <xdr:cNvGrpSpPr>
          <a:grpSpLocks/>
        </xdr:cNvGrpSpPr>
      </xdr:nvGrpSpPr>
      <xdr:grpSpPr bwMode="auto">
        <a:xfrm>
          <a:off x="0" y="0"/>
          <a:ext cx="7168578" cy="4295775"/>
          <a:chOff x="316" y="406"/>
          <a:chExt cx="11608" cy="15028"/>
        </a:xfrm>
      </xdr:grpSpPr>
      <xdr:grpSp>
        <xdr:nvGrpSpPr>
          <xdr:cNvPr id="3" name="Group 2"/>
          <xdr:cNvGrpSpPr>
            <a:grpSpLocks/>
          </xdr:cNvGrpSpPr>
        </xdr:nvGrpSpPr>
        <xdr:grpSpPr bwMode="auto">
          <a:xfrm>
            <a:off x="316" y="406"/>
            <a:ext cx="11608" cy="15028"/>
            <a:chOff x="321" y="406"/>
            <a:chExt cx="11600" cy="15025"/>
          </a:xfrm>
        </xdr:grpSpPr>
        <xdr:sp macro="" textlink="">
          <xdr:nvSpPr>
            <xdr:cNvPr id="10" name="Rectangle 9" descr="Zig zag"/>
            <xdr:cNvSpPr>
              <a:spLocks noChangeArrowheads="1"/>
            </xdr:cNvSpPr>
          </xdr:nvSpPr>
          <xdr:spPr bwMode="auto">
            <a:xfrm>
              <a:off x="339" y="406"/>
              <a:ext cx="11582" cy="15025"/>
            </a:xfrm>
            <a:prstGeom prst="rect">
              <a:avLst/>
            </a:prstGeom>
            <a:pattFill prst="zigZag">
              <a:fgClr>
                <a:schemeClr val="bg1">
                  <a:lumMod val="55000"/>
                  <a:lumOff val="0"/>
                </a:schemeClr>
              </a:fgClr>
              <a:bgClr>
                <a:schemeClr val="bg1">
                  <a:lumMod val="75000"/>
                  <a:lumOff val="0"/>
                </a:schemeClr>
              </a:bgClr>
            </a:pattFill>
            <a:ln w="12700">
              <a:solidFill>
                <a:schemeClr val="bg1">
                  <a:lumMod val="100000"/>
                  <a:lumOff val="0"/>
                </a:schemeClr>
              </a:solidFill>
              <a:miter lim="800000"/>
              <a:headEnd/>
              <a:tailEnd/>
            </a:ln>
            <a:effectLst/>
            <a:extLst>
              <a:ext uri="{AF507438-7753-43E0-B8FC-AC1667EBCBE1}">
                <a14:hiddenEffects xmlns:a14="http://schemas.microsoft.com/office/drawing/2010/main">
                  <a:effectLst>
                    <a:outerShdw dist="53882" dir="2700000" algn="ctr" rotWithShape="0">
                      <a:schemeClr val="bg1">
                        <a:lumMod val="85000"/>
                        <a:lumOff val="0"/>
                      </a:scheme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1" name="Rectangle 10"/>
            <xdr:cNvSpPr>
              <a:spLocks noChangeArrowheads="1"/>
            </xdr:cNvSpPr>
          </xdr:nvSpPr>
          <xdr:spPr bwMode="auto">
            <a:xfrm>
              <a:off x="3400" y="406"/>
              <a:ext cx="8515" cy="15025"/>
            </a:xfrm>
            <a:prstGeom prst="rect">
              <a:avLst/>
            </a:prstGeom>
            <a:solidFill>
              <a:schemeClr val="tx1">
                <a:lumMod val="55000"/>
                <a:lumOff val="45000"/>
              </a:schemeClr>
            </a:solidFill>
            <a:ln w="12700">
              <a:solidFill>
                <a:schemeClr val="bg1">
                  <a:lumMod val="100000"/>
                  <a:lumOff val="0"/>
                </a:schemeClr>
              </a:solidFill>
              <a:miter lim="800000"/>
              <a:headEnd/>
              <a:tailEnd/>
            </a:ln>
            <a:effectLst/>
            <a:extLst>
              <a:ext uri="{AF507438-7753-43E0-B8FC-AC1667EBCBE1}">
                <a14:hiddenEffects xmlns:a14="http://schemas.microsoft.com/office/drawing/2010/main">
                  <a:effectLst>
                    <a:outerShdw dist="53882" dir="2700000" algn="ctr" rotWithShape="0">
                      <a:schemeClr val="bg1">
                        <a:lumMod val="85000"/>
                        <a:lumOff val="0"/>
                      </a:schemeClr>
                    </a:outerShdw>
                  </a:effectLst>
                </a14:hiddenEffects>
              </a:ext>
            </a:extLst>
          </xdr:spPr>
          <xdr:txBody>
            <a:bodyPr rot="0" vert="horz" wrap="square" lIns="228600" tIns="1371600" rIns="457200" bIns="45720" anchor="t" anchorCtr="0" upright="1">
              <a:noAutofit/>
            </a:bodyPr>
            <a:lstStyle/>
            <a:p>
              <a:pPr marR="123190">
                <a:spcAft>
                  <a:spcPts val="0"/>
                </a:spcAft>
              </a:pPr>
              <a:r>
                <a:rPr lang="en-GB" sz="2600" b="1">
                  <a:solidFill>
                    <a:srgbClr val="FFFFFF"/>
                  </a:solidFill>
                  <a:effectLst/>
                  <a:latin typeface="Arial" panose="020B0604020202020204" pitchFamily="34" charset="0"/>
                  <a:ea typeface="Calibri" panose="020F0502020204030204" pitchFamily="34" charset="0"/>
                  <a:cs typeface="Times New Roman" panose="02020603050405020304" pitchFamily="18" charset="0"/>
                </a:rPr>
                <a:t>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spcAft>
                  <a:spcPts val="0"/>
                </a:spcAft>
              </a:pPr>
              <a:r>
                <a:rPr lang="en-GB" sz="2400">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spcAft>
                  <a:spcPts val="0"/>
                </a:spcAft>
              </a:pPr>
              <a:r>
                <a:rPr lang="en-GB" sz="1100">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spcAft>
                  <a:spcPts val="0"/>
                </a:spcAft>
              </a:pPr>
              <a:r>
                <a:rPr lang="en-GB" sz="1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nvGrpSpPr>
            <xdr:cNvPr id="12" name="Group 11"/>
            <xdr:cNvGrpSpPr>
              <a:grpSpLocks/>
            </xdr:cNvGrpSpPr>
          </xdr:nvGrpSpPr>
          <xdr:grpSpPr bwMode="auto">
            <a:xfrm>
              <a:off x="321" y="2907"/>
              <a:ext cx="3083" cy="6054"/>
              <a:chOff x="654" y="3109"/>
              <a:chExt cx="2840" cy="5747"/>
            </a:xfrm>
          </xdr:grpSpPr>
          <xdr:sp macro="" textlink="">
            <xdr:nvSpPr>
              <xdr:cNvPr id="14" name="Rectangle 13"/>
              <xdr:cNvSpPr>
                <a:spLocks noChangeArrowheads="1"/>
              </xdr:cNvSpPr>
            </xdr:nvSpPr>
            <xdr:spPr bwMode="auto">
              <a:xfrm flipH="1">
                <a:off x="2094" y="5989"/>
                <a:ext cx="1386" cy="1440"/>
              </a:xfrm>
              <a:prstGeom prst="rect">
                <a:avLst/>
              </a:prstGeom>
              <a:solidFill>
                <a:schemeClr val="accent1">
                  <a:lumMod val="50000"/>
                  <a:lumOff val="50000"/>
                  <a:alpha val="80000"/>
                </a:schemeClr>
              </a:solidFill>
              <a:ln w="12700">
                <a:solidFill>
                  <a:schemeClr val="bg1">
                    <a:lumMod val="100000"/>
                    <a:lumOff val="0"/>
                  </a:schemeClr>
                </a:solidFill>
                <a:miter lim="800000"/>
                <a:headEnd/>
                <a:tailEnd/>
              </a:ln>
              <a:effectLst/>
              <a:extLst>
                <a:ext uri="{AF507438-7753-43E0-B8FC-AC1667EBCBE1}">
                  <a14:hiddenEffects xmlns:a14="http://schemas.microsoft.com/office/drawing/2010/main">
                    <a:effectLst>
                      <a:outerShdw dist="53882" dir="2700000" algn="ctr" rotWithShape="0">
                        <a:schemeClr val="bg1">
                          <a:lumMod val="85000"/>
                          <a:lumOff val="0"/>
                        </a:scheme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5" name="Rectangle 14"/>
              <xdr:cNvSpPr>
                <a:spLocks noChangeArrowheads="1"/>
              </xdr:cNvSpPr>
            </xdr:nvSpPr>
            <xdr:spPr bwMode="auto">
              <a:xfrm flipH="1">
                <a:off x="2094" y="4549"/>
                <a:ext cx="1400" cy="1440"/>
              </a:xfrm>
              <a:prstGeom prst="rect">
                <a:avLst/>
              </a:prstGeom>
              <a:solidFill>
                <a:schemeClr val="accent1">
                  <a:lumMod val="50000"/>
                  <a:lumOff val="50000"/>
                  <a:alpha val="50000"/>
                </a:schemeClr>
              </a:solidFill>
              <a:ln w="12700">
                <a:solidFill>
                  <a:schemeClr val="bg1">
                    <a:lumMod val="100000"/>
                    <a:lumOff val="0"/>
                  </a:schemeClr>
                </a:solidFill>
                <a:miter lim="800000"/>
                <a:headEnd/>
                <a:tailEnd/>
              </a:ln>
              <a:effectLst/>
              <a:extLst>
                <a:ext uri="{AF507438-7753-43E0-B8FC-AC1667EBCBE1}">
                  <a14:hiddenEffects xmlns:a14="http://schemas.microsoft.com/office/drawing/2010/main">
                    <a:effectLst>
                      <a:outerShdw dist="53882" dir="2700000" algn="ctr" rotWithShape="0">
                        <a:schemeClr val="bg1">
                          <a:lumMod val="85000"/>
                          <a:lumOff val="0"/>
                        </a:scheme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6" name="Rectangle 15"/>
              <xdr:cNvSpPr>
                <a:spLocks noChangeArrowheads="1"/>
              </xdr:cNvSpPr>
            </xdr:nvSpPr>
            <xdr:spPr bwMode="auto">
              <a:xfrm flipH="1">
                <a:off x="654" y="4549"/>
                <a:ext cx="1440" cy="1440"/>
              </a:xfrm>
              <a:prstGeom prst="rect">
                <a:avLst/>
              </a:prstGeom>
              <a:solidFill>
                <a:schemeClr val="accent1">
                  <a:lumMod val="50000"/>
                  <a:lumOff val="50000"/>
                  <a:alpha val="80000"/>
                </a:schemeClr>
              </a:solidFill>
              <a:ln w="12700">
                <a:solidFill>
                  <a:schemeClr val="bg1">
                    <a:lumMod val="100000"/>
                    <a:lumOff val="0"/>
                  </a:schemeClr>
                </a:solidFill>
                <a:miter lim="800000"/>
                <a:headEnd/>
                <a:tailEnd/>
              </a:ln>
              <a:effectLst/>
              <a:extLst>
                <a:ext uri="{AF507438-7753-43E0-B8FC-AC1667EBCBE1}">
                  <a14:hiddenEffects xmlns:a14="http://schemas.microsoft.com/office/drawing/2010/main">
                    <a:effectLst>
                      <a:outerShdw dist="53882" dir="2700000" algn="ctr" rotWithShape="0">
                        <a:schemeClr val="bg1">
                          <a:lumMod val="85000"/>
                          <a:lumOff val="0"/>
                        </a:scheme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7" name="Rectangle 16"/>
              <xdr:cNvSpPr>
                <a:spLocks noChangeArrowheads="1"/>
              </xdr:cNvSpPr>
            </xdr:nvSpPr>
            <xdr:spPr bwMode="auto">
              <a:xfrm flipH="1">
                <a:off x="654" y="3109"/>
                <a:ext cx="1440" cy="1440"/>
              </a:xfrm>
              <a:prstGeom prst="rect">
                <a:avLst/>
              </a:prstGeom>
              <a:solidFill>
                <a:schemeClr val="accent1">
                  <a:lumMod val="50000"/>
                  <a:lumOff val="50000"/>
                  <a:alpha val="50000"/>
                </a:schemeClr>
              </a:solidFill>
              <a:ln w="12700">
                <a:solidFill>
                  <a:schemeClr val="bg1">
                    <a:lumMod val="100000"/>
                    <a:lumOff val="0"/>
                  </a:schemeClr>
                </a:solidFill>
                <a:miter lim="800000"/>
                <a:headEnd/>
                <a:tailEnd/>
              </a:ln>
              <a:effectLst/>
              <a:extLst>
                <a:ext uri="{AF507438-7753-43E0-B8FC-AC1667EBCBE1}">
                  <a14:hiddenEffects xmlns:a14="http://schemas.microsoft.com/office/drawing/2010/main">
                    <a:effectLst>
                      <a:outerShdw dist="53882" dir="2700000" algn="ctr" rotWithShape="0">
                        <a:schemeClr val="bg1">
                          <a:lumMod val="85000"/>
                          <a:lumOff val="0"/>
                        </a:scheme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8" name="Rectangle 17"/>
              <xdr:cNvSpPr>
                <a:spLocks noChangeArrowheads="1"/>
              </xdr:cNvSpPr>
            </xdr:nvSpPr>
            <xdr:spPr bwMode="auto">
              <a:xfrm flipH="1">
                <a:off x="654" y="5989"/>
                <a:ext cx="1440" cy="1440"/>
              </a:xfrm>
              <a:prstGeom prst="rect">
                <a:avLst/>
              </a:prstGeom>
              <a:solidFill>
                <a:schemeClr val="accent1">
                  <a:lumMod val="50000"/>
                  <a:lumOff val="50000"/>
                  <a:alpha val="50000"/>
                </a:schemeClr>
              </a:solidFill>
              <a:ln w="12700">
                <a:solidFill>
                  <a:schemeClr val="bg1">
                    <a:lumMod val="100000"/>
                    <a:lumOff val="0"/>
                  </a:schemeClr>
                </a:solidFill>
                <a:miter lim="800000"/>
                <a:headEnd/>
                <a:tailEnd/>
              </a:ln>
              <a:effectLst/>
              <a:extLst>
                <a:ext uri="{AF507438-7753-43E0-B8FC-AC1667EBCBE1}">
                  <a14:hiddenEffects xmlns:a14="http://schemas.microsoft.com/office/drawing/2010/main">
                    <a:effectLst>
                      <a:outerShdw dist="53882" dir="2700000" algn="ctr" rotWithShape="0">
                        <a:schemeClr val="bg1">
                          <a:lumMod val="85000"/>
                          <a:lumOff val="0"/>
                        </a:scheme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9" name="Rectangle 18"/>
              <xdr:cNvSpPr>
                <a:spLocks noChangeArrowheads="1"/>
              </xdr:cNvSpPr>
            </xdr:nvSpPr>
            <xdr:spPr bwMode="auto">
              <a:xfrm flipH="1">
                <a:off x="2088" y="7416"/>
                <a:ext cx="1403" cy="1440"/>
              </a:xfrm>
              <a:prstGeom prst="rect">
                <a:avLst/>
              </a:prstGeom>
              <a:solidFill>
                <a:schemeClr val="accent1">
                  <a:lumMod val="50000"/>
                  <a:lumOff val="50000"/>
                  <a:alpha val="50000"/>
                </a:schemeClr>
              </a:solidFill>
              <a:ln w="12700">
                <a:solidFill>
                  <a:schemeClr val="bg1">
                    <a:lumMod val="100000"/>
                    <a:lumOff val="0"/>
                  </a:schemeClr>
                </a:solidFill>
                <a:miter lim="800000"/>
                <a:headEnd/>
                <a:tailEnd/>
              </a:ln>
              <a:effectLst/>
              <a:extLst>
                <a:ext uri="{AF507438-7753-43E0-B8FC-AC1667EBCBE1}">
                  <a14:hiddenEffects xmlns:a14="http://schemas.microsoft.com/office/drawing/2010/main">
                    <a:effectLst>
                      <a:outerShdw dist="53882" dir="2700000" algn="ctr" rotWithShape="0">
                        <a:schemeClr val="bg1">
                          <a:lumMod val="85000"/>
                          <a:lumOff val="0"/>
                        </a:schemeClr>
                      </a:outerShdw>
                    </a:effectLst>
                  </a14:hiddenEffects>
                </a:ext>
              </a:extLst>
            </xdr:spPr>
            <xdr:txBody>
              <a:bodyPr rot="0" vert="horz" wrap="square" lIns="91440" tIns="45720" rIns="91440" bIns="45720" anchor="ctr" anchorCtr="0" upright="1">
                <a:noAutofit/>
              </a:bodyPr>
              <a:lstStyle/>
              <a:p>
                <a:endParaRPr lang="en-GB"/>
              </a:p>
            </xdr:txBody>
          </xdr:sp>
        </xdr:grpSp>
        <xdr:sp macro="" textlink="">
          <xdr:nvSpPr>
            <xdr:cNvPr id="13" name="Rectangle 12"/>
            <xdr:cNvSpPr>
              <a:spLocks noChangeArrowheads="1"/>
            </xdr:cNvSpPr>
          </xdr:nvSpPr>
          <xdr:spPr bwMode="auto">
            <a:xfrm flipH="1">
              <a:off x="2690" y="406"/>
              <a:ext cx="1563" cy="2832"/>
            </a:xfrm>
            <a:prstGeom prst="rect">
              <a:avLst/>
            </a:prstGeom>
            <a:solidFill>
              <a:srgbClr val="FFC000"/>
            </a:solidFill>
            <a:ln w="12700">
              <a:solidFill>
                <a:schemeClr val="bg1">
                  <a:lumMod val="100000"/>
                  <a:lumOff val="0"/>
                </a:schemeClr>
              </a:solidFill>
              <a:miter lim="800000"/>
              <a:headEnd/>
              <a:tailEnd/>
            </a:ln>
            <a:effectLst/>
            <a:extLst>
              <a:ext uri="{AF507438-7753-43E0-B8FC-AC1667EBCBE1}">
                <a14:hiddenEffects xmlns:a14="http://schemas.microsoft.com/office/drawing/2010/main">
                  <a:effectLst>
                    <a:outerShdw dist="53882" dir="2700000" algn="ctr" rotWithShape="0">
                      <a:schemeClr val="bg1">
                        <a:lumMod val="85000"/>
                        <a:lumOff val="0"/>
                      </a:schemeClr>
                    </a:outerShdw>
                  </a:effectLst>
                </a14:hiddenEffects>
              </a:ext>
            </a:extLst>
          </xdr:spPr>
          <xdr:txBody>
            <a:bodyPr rot="0" vert="horz" wrap="square" lIns="91440" tIns="45720" rIns="91440" bIns="45720" anchor="ctr" anchorCtr="0" upright="1">
              <a:noAutofit/>
            </a:bodyPr>
            <a:lstStyle/>
            <a:p>
              <a:pPr algn="ctr">
                <a:lnSpc>
                  <a:spcPct val="107000"/>
                </a:lnSpc>
                <a:spcAft>
                  <a:spcPts val="800"/>
                </a:spcAft>
              </a:pPr>
              <a:r>
                <a:rPr lang="en-GB" sz="2600">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     2018</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nvGrpSpPr>
          <xdr:cNvPr id="4" name="Group 3"/>
          <xdr:cNvGrpSpPr>
            <a:grpSpLocks/>
          </xdr:cNvGrpSpPr>
        </xdr:nvGrpSpPr>
        <xdr:grpSpPr bwMode="auto">
          <a:xfrm>
            <a:off x="3446" y="13467"/>
            <a:ext cx="8167" cy="1766"/>
            <a:chOff x="3446" y="13467"/>
            <a:chExt cx="8167" cy="1766"/>
          </a:xfrm>
        </xdr:grpSpPr>
        <xdr:grpSp>
          <xdr:nvGrpSpPr>
            <xdr:cNvPr id="5" name="Group 4"/>
            <xdr:cNvGrpSpPr>
              <a:grpSpLocks/>
            </xdr:cNvGrpSpPr>
          </xdr:nvGrpSpPr>
          <xdr:grpSpPr bwMode="auto">
            <a:xfrm flipH="1" flipV="1">
              <a:off x="10835" y="13467"/>
              <a:ext cx="778" cy="1766"/>
              <a:chOff x="8767" y="11591"/>
              <a:chExt cx="2867" cy="6643"/>
            </a:xfrm>
          </xdr:grpSpPr>
          <xdr:sp macro="" textlink="">
            <xdr:nvSpPr>
              <xdr:cNvPr id="7" name="Rectangle 6"/>
              <xdr:cNvSpPr>
                <a:spLocks noChangeArrowheads="1"/>
              </xdr:cNvSpPr>
            </xdr:nvSpPr>
            <xdr:spPr bwMode="auto">
              <a:xfrm flipH="1">
                <a:off x="10207" y="11591"/>
                <a:ext cx="1427" cy="3344"/>
              </a:xfrm>
              <a:prstGeom prst="rect">
                <a:avLst/>
              </a:prstGeom>
              <a:solidFill>
                <a:schemeClr val="bg1">
                  <a:lumMod val="75000"/>
                  <a:lumOff val="0"/>
                  <a:alpha val="50000"/>
                </a:schemeClr>
              </a:solidFill>
              <a:ln w="12700">
                <a:solidFill>
                  <a:schemeClr val="bg1">
                    <a:lumMod val="100000"/>
                    <a:lumOff val="0"/>
                  </a:schemeClr>
                </a:solidFill>
                <a:miter lim="800000"/>
                <a:headEnd/>
                <a:tailEnd/>
              </a:ln>
              <a:effectLst/>
              <a:extLst>
                <a:ext uri="{AF507438-7753-43E0-B8FC-AC1667EBCBE1}">
                  <a14:hiddenEffects xmlns:a14="http://schemas.microsoft.com/office/drawing/2010/main">
                    <a:effectLst>
                      <a:outerShdw dist="53882" dir="2700000" algn="ctr" rotWithShape="0">
                        <a:schemeClr val="bg1">
                          <a:lumMod val="85000"/>
                          <a:lumOff val="0"/>
                        </a:scheme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8" name="Rectangle 7"/>
              <xdr:cNvSpPr>
                <a:spLocks noChangeArrowheads="1"/>
              </xdr:cNvSpPr>
            </xdr:nvSpPr>
            <xdr:spPr bwMode="auto">
              <a:xfrm flipH="1">
                <a:off x="10207" y="14886"/>
                <a:ext cx="1427" cy="3344"/>
              </a:xfrm>
              <a:prstGeom prst="rect">
                <a:avLst/>
              </a:prstGeom>
              <a:solidFill>
                <a:srgbClr val="FFC000"/>
              </a:solidFill>
              <a:ln w="12700">
                <a:solidFill>
                  <a:schemeClr val="bg1">
                    <a:lumMod val="100000"/>
                    <a:lumOff val="0"/>
                  </a:schemeClr>
                </a:solidFill>
                <a:miter lim="800000"/>
                <a:headEnd/>
                <a:tailEnd/>
              </a:ln>
              <a:effectLst/>
              <a:extLst>
                <a:ext uri="{AF507438-7753-43E0-B8FC-AC1667EBCBE1}">
                  <a14:hiddenEffects xmlns:a14="http://schemas.microsoft.com/office/drawing/2010/main">
                    <a:effectLst>
                      <a:outerShdw dist="53882" dir="2700000" algn="ctr" rotWithShape="0">
                        <a:schemeClr val="bg1">
                          <a:lumMod val="85000"/>
                          <a:lumOff val="0"/>
                        </a:scheme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9" name="Rectangle 8"/>
              <xdr:cNvSpPr>
                <a:spLocks noChangeArrowheads="1"/>
              </xdr:cNvSpPr>
            </xdr:nvSpPr>
            <xdr:spPr bwMode="auto">
              <a:xfrm flipH="1">
                <a:off x="8767" y="14890"/>
                <a:ext cx="1427" cy="3344"/>
              </a:xfrm>
              <a:prstGeom prst="rect">
                <a:avLst/>
              </a:prstGeom>
              <a:solidFill>
                <a:schemeClr val="bg1">
                  <a:lumMod val="75000"/>
                  <a:lumOff val="0"/>
                  <a:alpha val="50000"/>
                </a:schemeClr>
              </a:solidFill>
              <a:ln w="12700">
                <a:solidFill>
                  <a:schemeClr val="bg1">
                    <a:lumMod val="100000"/>
                    <a:lumOff val="0"/>
                  </a:schemeClr>
                </a:solidFill>
                <a:miter lim="800000"/>
                <a:headEnd/>
                <a:tailEnd/>
              </a:ln>
              <a:effectLst/>
              <a:extLst>
                <a:ext uri="{AF507438-7753-43E0-B8FC-AC1667EBCBE1}">
                  <a14:hiddenEffects xmlns:a14="http://schemas.microsoft.com/office/drawing/2010/main">
                    <a:effectLst>
                      <a:outerShdw dist="53882" dir="2700000" algn="ctr" rotWithShape="0">
                        <a:schemeClr val="bg1">
                          <a:lumMod val="85000"/>
                          <a:lumOff val="0"/>
                        </a:schemeClr>
                      </a:outerShdw>
                    </a:effectLst>
                  </a14:hiddenEffects>
                </a:ext>
              </a:extLst>
            </xdr:spPr>
            <xdr:txBody>
              <a:bodyPr rot="0" vert="horz" wrap="square" lIns="91440" tIns="45720" rIns="91440" bIns="45720" anchor="ctr" anchorCtr="0" upright="1">
                <a:noAutofit/>
              </a:bodyPr>
              <a:lstStyle/>
              <a:p>
                <a:endParaRPr lang="en-GB"/>
              </a:p>
            </xdr:txBody>
          </xdr:sp>
        </xdr:grpSp>
        <xdr:sp macro="" textlink="">
          <xdr:nvSpPr>
            <xdr:cNvPr id="6" name="Rectangle 5"/>
            <xdr:cNvSpPr>
              <a:spLocks noChangeArrowheads="1"/>
            </xdr:cNvSpPr>
          </xdr:nvSpPr>
          <xdr:spPr bwMode="auto">
            <a:xfrm>
              <a:off x="3446" y="13758"/>
              <a:ext cx="7105" cy="1382"/>
            </a:xfrm>
            <a:prstGeom prst="rect">
              <a:avLst/>
            </a:prstGeom>
            <a:noFill/>
            <a:ln>
              <a:noFill/>
            </a:ln>
            <a:effectLst/>
            <a:extLst>
              <a:ext uri="{909E8E84-426E-40DD-AFC4-6F175D3DCCD1}">
                <a14:hiddenFill xmlns:a14="http://schemas.microsoft.com/office/drawing/2010/main">
                  <a:solidFill>
                    <a:schemeClr val="bg1">
                      <a:lumMod val="100000"/>
                      <a:lumOff val="0"/>
                      <a:alpha val="80000"/>
                    </a:schemeClr>
                  </a:solidFill>
                </a14:hiddenFill>
              </a:ext>
              <a:ext uri="{91240B29-F687-4F45-9708-019B960494DF}">
                <a14:hiddenLine xmlns:a14="http://schemas.microsoft.com/office/drawing/2010/main" w="12700">
                  <a:solidFill>
                    <a:schemeClr val="bg1">
                      <a:lumMod val="100000"/>
                      <a:lumOff val="0"/>
                    </a:schemeClr>
                  </a:solidFill>
                  <a:miter lim="800000"/>
                  <a:headEnd/>
                  <a:tailEnd/>
                </a14:hiddenLine>
              </a:ext>
              <a:ext uri="{AF507438-7753-43E0-B8FC-AC1667EBCBE1}">
                <a14:hiddenEffects xmlns:a14="http://schemas.microsoft.com/office/drawing/2010/main">
                  <a:effectLst/>
                </a14:hiddenEffects>
              </a:ext>
            </a:extLst>
          </xdr:spPr>
          <xdr:txBody>
            <a:bodyPr rot="0" vert="horz" wrap="square" lIns="91440" tIns="0" rIns="91440" bIns="0" anchor="b" anchorCtr="0" upright="1">
              <a:noAutofit/>
            </a:bodyPr>
            <a:lstStyle/>
            <a:p>
              <a:pPr algn="r">
                <a:spcAft>
                  <a:spcPts val="0"/>
                </a:spcAft>
              </a:pPr>
              <a:r>
                <a:rPr lang="en-GB" sz="1100">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gn="r">
                <a:spcAft>
                  <a:spcPts val="0"/>
                </a:spcAft>
              </a:pPr>
              <a:r>
                <a:rPr lang="en-GB" sz="1100">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gn="r">
                <a:spcAft>
                  <a:spcPts val="0"/>
                </a:spcAft>
              </a:pPr>
              <a:r>
                <a:rPr lang="en-GB" sz="1100">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April 2019</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xdr:from>
      <xdr:col>4</xdr:col>
      <xdr:colOff>352426</xdr:colOff>
      <xdr:row>2</xdr:row>
      <xdr:rowOff>0</xdr:rowOff>
    </xdr:from>
    <xdr:to>
      <xdr:col>11</xdr:col>
      <xdr:colOff>180976</xdr:colOff>
      <xdr:row>9</xdr:row>
      <xdr:rowOff>95250</xdr:rowOff>
    </xdr:to>
    <xdr:sp macro="" textlink="">
      <xdr:nvSpPr>
        <xdr:cNvPr id="23" name="Text Box 9"/>
        <xdr:cNvSpPr txBox="1"/>
      </xdr:nvSpPr>
      <xdr:spPr>
        <a:xfrm>
          <a:off x="2790826" y="381000"/>
          <a:ext cx="4095750" cy="1428750"/>
        </a:xfrm>
        <a:prstGeom prst="rect">
          <a:avLst/>
        </a:prstGeom>
        <a:solidFill>
          <a:schemeClr val="lt1">
            <a:alpha val="0"/>
          </a:schemeClr>
        </a:solidFill>
        <a:ln w="6350">
          <a:solidFill>
            <a:schemeClr val="bg1"/>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800"/>
            </a:spcAft>
          </a:pPr>
          <a:r>
            <a:rPr lang="en-GB" sz="2600" b="1">
              <a:solidFill>
                <a:srgbClr val="FFFFFF"/>
              </a:solidFill>
              <a:effectLst/>
              <a:ea typeface="Calibri" panose="020F0502020204030204" pitchFamily="34" charset="0"/>
              <a:cs typeface="Times New Roman" panose="02020603050405020304" pitchFamily="18" charset="0"/>
            </a:rPr>
            <a:t>Graduated</a:t>
          </a:r>
          <a:r>
            <a:rPr lang="en-GB" sz="2600" b="1" baseline="0">
              <a:solidFill>
                <a:srgbClr val="FFFFFF"/>
              </a:solidFill>
              <a:effectLst/>
              <a:ea typeface="Calibri" panose="020F0502020204030204" pitchFamily="34" charset="0"/>
              <a:cs typeface="Times New Roman" panose="02020603050405020304" pitchFamily="18" charset="0"/>
            </a:rPr>
            <a:t> Driver Licensing (GDL) Monitoring Report - Accompanying Spreadsheet</a:t>
          </a:r>
          <a:r>
            <a:rPr lang="en-GB" sz="1100">
              <a:solidFill>
                <a:srgbClr val="FFFFFF"/>
              </a:solidFill>
              <a:effectLst/>
              <a:ea typeface="Calibri" panose="020F0502020204030204" pitchFamily="34" charset="0"/>
              <a:cs typeface="Times New Roman" panose="02020603050405020304" pitchFamily="18" charset="0"/>
            </a:rPr>
            <a:t> </a:t>
          </a:r>
          <a:endParaRPr lang="en-GB" sz="1100">
            <a:effectLst/>
            <a:ea typeface="Calibri" panose="020F0502020204030204" pitchFamily="34" charset="0"/>
            <a:cs typeface="Times New Roman" panose="02020603050405020304" pitchFamily="18" charset="0"/>
          </a:endParaRPr>
        </a:p>
      </xdr:txBody>
    </xdr:sp>
    <xdr:clientData/>
  </xdr:twoCellAnchor>
  <xdr:twoCellAnchor>
    <xdr:from>
      <xdr:col>8</xdr:col>
      <xdr:colOff>57150</xdr:colOff>
      <xdr:row>10</xdr:row>
      <xdr:rowOff>95250</xdr:rowOff>
    </xdr:from>
    <xdr:to>
      <xdr:col>11</xdr:col>
      <xdr:colOff>171450</xdr:colOff>
      <xdr:row>16</xdr:row>
      <xdr:rowOff>175895</xdr:rowOff>
    </xdr:to>
    <xdr:sp macro="" textlink="">
      <xdr:nvSpPr>
        <xdr:cNvPr id="24" name="Text Box 2"/>
        <xdr:cNvSpPr txBox="1">
          <a:spLocks noChangeArrowheads="1"/>
        </xdr:cNvSpPr>
      </xdr:nvSpPr>
      <xdr:spPr bwMode="auto">
        <a:xfrm>
          <a:off x="4933950" y="2000250"/>
          <a:ext cx="1943100" cy="1223645"/>
        </a:xfrm>
        <a:prstGeom prst="rect">
          <a:avLst/>
        </a:prstGeom>
        <a:solidFill>
          <a:srgbClr val="FFFFFF">
            <a:alpha val="77000"/>
          </a:srgbClr>
        </a:solidFill>
        <a:ln w="9525">
          <a:solidFill>
            <a:schemeClr val="bg1"/>
          </a:solidFill>
          <a:miter lim="800000"/>
          <a:headEnd/>
          <a:tailEnd/>
        </a:ln>
      </xdr:spPr>
      <xdr:txBody>
        <a:bodyPr rot="0" vert="horz" wrap="square" lIns="91440" tIns="45720" rIns="91440" bIns="45720" anchor="t" anchorCtr="0">
          <a:spAutoFit/>
        </a:bodyPr>
        <a:lstStyle/>
        <a:p>
          <a:pPr>
            <a:lnSpc>
              <a:spcPct val="107000"/>
            </a:lnSpc>
            <a:spcAft>
              <a:spcPts val="800"/>
            </a:spcAft>
          </a:pPr>
          <a:r>
            <a:rPr lang="en-GB" sz="1100">
              <a:effectLst/>
              <a:latin typeface="Calibri" panose="020F0502020204030204" pitchFamily="34" charset="0"/>
              <a:ea typeface="Calibri" panose="020F0502020204030204" pitchFamily="34" charset="0"/>
              <a:cs typeface="Times New Roman" panose="02020603050405020304" pitchFamily="18" charset="0"/>
            </a:rPr>
            <a:t>Responsible Statistician: </a:t>
          </a:r>
        </a:p>
        <a:p>
          <a:pPr>
            <a:lnSpc>
              <a:spcPct val="107000"/>
            </a:lnSpc>
            <a:spcAft>
              <a:spcPts val="0"/>
            </a:spcAft>
          </a:pPr>
          <a:r>
            <a:rPr lang="en-GB" sz="1100">
              <a:effectLst/>
              <a:latin typeface="Calibri" panose="020F0502020204030204" pitchFamily="34" charset="0"/>
              <a:ea typeface="Calibri" panose="020F0502020204030204" pitchFamily="34" charset="0"/>
              <a:cs typeface="Times New Roman" panose="02020603050405020304" pitchFamily="18" charset="0"/>
            </a:rPr>
            <a:t>Helen Irwin</a:t>
          </a:r>
        </a:p>
        <a:p>
          <a:pPr>
            <a:lnSpc>
              <a:spcPct val="107000"/>
            </a:lnSpc>
            <a:spcAft>
              <a:spcPts val="0"/>
            </a:spcAft>
          </a:pPr>
          <a:r>
            <a:rPr lang="en-GB" sz="1100" u="sng">
              <a:solidFill>
                <a:srgbClr val="0563C1"/>
              </a:solidFill>
              <a:effectLst/>
              <a:latin typeface="Calibri" panose="020F0502020204030204" pitchFamily="34" charset="0"/>
              <a:ea typeface="Calibri" panose="020F0502020204030204" pitchFamily="34" charset="0"/>
              <a:cs typeface="Times New Roman" panose="02020603050405020304" pitchFamily="18" charset="0"/>
            </a:rPr>
            <a:t>Helen.irwin@infrastructure-ni.gov.uk</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a:effectLst/>
              <a:latin typeface="Calibri" panose="020F0502020204030204" pitchFamily="34" charset="0"/>
              <a:ea typeface="Calibri" panose="020F0502020204030204" pitchFamily="34" charset="0"/>
              <a:cs typeface="Times New Roman" panose="02020603050405020304" pitchFamily="18" charset="0"/>
            </a:rPr>
            <a:t>028 90540805</a:t>
          </a:r>
        </a:p>
      </xdr:txBody>
    </xdr:sp>
    <xdr:clientData/>
  </xdr:twoCellAnchor>
  <xdr:twoCellAnchor>
    <xdr:from>
      <xdr:col>6</xdr:col>
      <xdr:colOff>257175</xdr:colOff>
      <xdr:row>17</xdr:row>
      <xdr:rowOff>171450</xdr:rowOff>
    </xdr:from>
    <xdr:to>
      <xdr:col>10</xdr:col>
      <xdr:colOff>266700</xdr:colOff>
      <xdr:row>21</xdr:row>
      <xdr:rowOff>57150</xdr:rowOff>
    </xdr:to>
    <xdr:sp macro="" textlink="">
      <xdr:nvSpPr>
        <xdr:cNvPr id="25" name="Text Box 9"/>
        <xdr:cNvSpPr txBox="1"/>
      </xdr:nvSpPr>
      <xdr:spPr>
        <a:xfrm>
          <a:off x="3914775" y="3409950"/>
          <a:ext cx="2447925" cy="647700"/>
        </a:xfrm>
        <a:prstGeom prst="rect">
          <a:avLst/>
        </a:prstGeom>
        <a:solidFill>
          <a:schemeClr val="lt1">
            <a:alpha val="0"/>
          </a:schemeClr>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lnSpc>
              <a:spcPct val="107000"/>
            </a:lnSpc>
            <a:spcAft>
              <a:spcPts val="800"/>
            </a:spcAft>
          </a:pPr>
          <a:r>
            <a:rPr lang="en-GB" sz="1100">
              <a:solidFill>
                <a:srgbClr val="FFFFFF"/>
              </a:solidFill>
              <a:effectLst/>
              <a:ea typeface="Calibri" panose="020F0502020204030204" pitchFamily="34" charset="0"/>
              <a:cs typeface="Times New Roman" panose="02020603050405020304" pitchFamily="18" charset="0"/>
            </a:rPr>
            <a:t>Analysis, Statistics and Research Branch</a:t>
          </a:r>
        </a:p>
        <a:p>
          <a:pPr algn="r">
            <a:lnSpc>
              <a:spcPct val="107000"/>
            </a:lnSpc>
            <a:spcAft>
              <a:spcPts val="800"/>
            </a:spcAft>
          </a:pPr>
          <a:r>
            <a:rPr lang="en-GB" sz="1100">
              <a:solidFill>
                <a:srgbClr val="FFFFFF"/>
              </a:solidFill>
              <a:effectLst/>
              <a:ea typeface="Calibri" panose="020F0502020204030204" pitchFamily="34" charset="0"/>
              <a:cs typeface="Times New Roman" panose="02020603050405020304" pitchFamily="18" charset="0"/>
            </a:rPr>
            <a:t>Department</a:t>
          </a:r>
          <a:r>
            <a:rPr lang="en-GB" sz="1100" baseline="0">
              <a:solidFill>
                <a:srgbClr val="FFFFFF"/>
              </a:solidFill>
              <a:effectLst/>
              <a:ea typeface="Calibri" panose="020F0502020204030204" pitchFamily="34" charset="0"/>
              <a:cs typeface="Times New Roman" panose="02020603050405020304" pitchFamily="18" charset="0"/>
            </a:rPr>
            <a:t> for Infrastructure</a:t>
          </a:r>
          <a:r>
            <a:rPr lang="en-GB" sz="1100">
              <a:solidFill>
                <a:srgbClr val="FFFFFF"/>
              </a:solidFill>
              <a:effectLst/>
              <a:ea typeface="Calibri" panose="020F0502020204030204" pitchFamily="34" charset="0"/>
              <a:cs typeface="Times New Roman" panose="02020603050405020304" pitchFamily="18" charset="0"/>
            </a:rPr>
            <a:t> </a:t>
          </a:r>
          <a:endParaRPr lang="en-GB" sz="1100">
            <a:effectLst/>
            <a:ea typeface="Calibri" panose="020F0502020204030204" pitchFamily="34" charset="0"/>
            <a:cs typeface="Times New Roman" panose="02020603050405020304" pitchFamily="18"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0.06736</cdr:x>
      <cdr:y>0.64352</cdr:y>
    </cdr:from>
    <cdr:to>
      <cdr:x>0.93702</cdr:x>
      <cdr:y>0.7396</cdr:y>
    </cdr:to>
    <cdr:sp macro="" textlink="">
      <cdr:nvSpPr>
        <cdr:cNvPr id="2" name="TextBox 1"/>
        <cdr:cNvSpPr txBox="1"/>
      </cdr:nvSpPr>
      <cdr:spPr>
        <a:xfrm xmlns:a="http://schemas.openxmlformats.org/drawingml/2006/main">
          <a:off x="307975" y="1765300"/>
          <a:ext cx="3976086" cy="2635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en-GB" sz="900" b="1">
              <a:effectLst/>
              <a:latin typeface="+mn-lt"/>
              <a:ea typeface="+mn-ea"/>
              <a:cs typeface="+mn-cs"/>
            </a:rPr>
            <a:t>Proportion of passenger KSIs injured travelling with a driver aged 17 to 24 that were aged 14 to 20</a:t>
          </a:r>
          <a:endParaRPr lang="en-GB" sz="900">
            <a:effectLst/>
          </a:endParaRPr>
        </a:p>
      </cdr:txBody>
    </cdr:sp>
  </cdr:relSizeAnchor>
  <cdr:relSizeAnchor xmlns:cdr="http://schemas.openxmlformats.org/drawingml/2006/chartDrawing">
    <cdr:from>
      <cdr:x>0.34236</cdr:x>
      <cdr:y>0.52083</cdr:y>
    </cdr:from>
    <cdr:to>
      <cdr:x>0.425</cdr:x>
      <cdr:y>0.65877</cdr:y>
    </cdr:to>
    <cdr:sp macro="" textlink="">
      <cdr:nvSpPr>
        <cdr:cNvPr id="3" name="Straight Arrow Connector 2"/>
        <cdr:cNvSpPr/>
      </cdr:nvSpPr>
      <cdr:spPr>
        <a:xfrm xmlns:a="http://schemas.openxmlformats.org/drawingml/2006/main" rot="5400000" flipH="1" flipV="1">
          <a:off x="1564993" y="1429032"/>
          <a:ext cx="378390" cy="377825"/>
        </a:xfrm>
        <a:prstGeom xmlns:a="http://schemas.openxmlformats.org/drawingml/2006/main" prst="straightConnector1">
          <a:avLst/>
        </a:prstGeom>
        <a:ln xmlns:a="http://schemas.openxmlformats.org/drawingml/2006/main">
          <a:solidFill>
            <a:srgbClr val="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0.32777</cdr:x>
      <cdr:y>0.28935</cdr:y>
    </cdr:from>
    <cdr:to>
      <cdr:x>0.68819</cdr:x>
      <cdr:y>0.395</cdr:y>
    </cdr:to>
    <cdr:sp macro="" textlink="">
      <cdr:nvSpPr>
        <cdr:cNvPr id="4" name="TextBox 1"/>
        <cdr:cNvSpPr txBox="1"/>
      </cdr:nvSpPr>
      <cdr:spPr>
        <a:xfrm xmlns:a="http://schemas.openxmlformats.org/drawingml/2006/main">
          <a:off x="1498580" y="793739"/>
          <a:ext cx="1647840" cy="2898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800" b="1">
              <a:latin typeface="+mn-lt"/>
              <a:cs typeface="Arial" pitchFamily="34" charset="0"/>
            </a:rPr>
            <a:t>2012-2016 Baseline (59%)</a:t>
          </a:r>
        </a:p>
      </cdr:txBody>
    </cdr:sp>
  </cdr:relSizeAnchor>
</c:userShapes>
</file>

<file path=xl/drawings/drawing11.xml><?xml version="1.0" encoding="utf-8"?>
<xdr:wsDr xmlns:xdr="http://schemas.openxmlformats.org/drawingml/2006/spreadsheetDrawing" xmlns:a="http://schemas.openxmlformats.org/drawingml/2006/main">
  <xdr:twoCellAnchor>
    <xdr:from>
      <xdr:col>7</xdr:col>
      <xdr:colOff>342900</xdr:colOff>
      <xdr:row>1</xdr:row>
      <xdr:rowOff>114300</xdr:rowOff>
    </xdr:from>
    <xdr:to>
      <xdr:col>15</xdr:col>
      <xdr:colOff>38100</xdr:colOff>
      <xdr:row>15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21</xdr:row>
      <xdr:rowOff>0</xdr:rowOff>
    </xdr:from>
    <xdr:to>
      <xdr:col>15</xdr:col>
      <xdr:colOff>304800</xdr:colOff>
      <xdr:row>35</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0.39375</cdr:x>
      <cdr:y>0.39699</cdr:y>
    </cdr:from>
    <cdr:to>
      <cdr:x>0.42043</cdr:x>
      <cdr:y>0.61458</cdr:y>
    </cdr:to>
    <cdr:sp macro="" textlink="">
      <cdr:nvSpPr>
        <cdr:cNvPr id="2" name="Straight Arrow Connector 1"/>
        <cdr:cNvSpPr/>
      </cdr:nvSpPr>
      <cdr:spPr>
        <a:xfrm xmlns:a="http://schemas.openxmlformats.org/drawingml/2006/main" rot="5400000" flipH="1" flipV="1">
          <a:off x="1562762" y="1326490"/>
          <a:ext cx="596899" cy="121969"/>
        </a:xfrm>
        <a:prstGeom xmlns:a="http://schemas.openxmlformats.org/drawingml/2006/main" prst="straightConnector1">
          <a:avLst/>
        </a:prstGeom>
        <a:ln xmlns:a="http://schemas.openxmlformats.org/drawingml/2006/main">
          <a:solidFill>
            <a:srgbClr val="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0.09444</cdr:x>
      <cdr:y>0.62616</cdr:y>
    </cdr:from>
    <cdr:to>
      <cdr:x>0.95814</cdr:x>
      <cdr:y>0.72247</cdr:y>
    </cdr:to>
    <cdr:sp macro="" textlink="">
      <cdr:nvSpPr>
        <cdr:cNvPr id="3" name="TextBox 1"/>
        <cdr:cNvSpPr txBox="1"/>
      </cdr:nvSpPr>
      <cdr:spPr>
        <a:xfrm xmlns:a="http://schemas.openxmlformats.org/drawingml/2006/main">
          <a:off x="431800" y="1717675"/>
          <a:ext cx="3948797" cy="2642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en-GB" sz="900" b="1">
              <a:latin typeface="+mn-lt"/>
              <a:cs typeface="Arial" pitchFamily="34" charset="0"/>
            </a:rPr>
            <a:t>Proportion of passenger aged 14 to 20 KSIs </a:t>
          </a:r>
          <a:r>
            <a:rPr lang="en-GB" sz="900" b="1">
              <a:effectLst/>
              <a:latin typeface="+mn-lt"/>
              <a:ea typeface="+mn-ea"/>
              <a:cs typeface="+mn-cs"/>
            </a:rPr>
            <a:t>injured travelling with a driver aged 17 to 24 that occurred on</a:t>
          </a:r>
          <a:r>
            <a:rPr lang="en-GB" sz="900" b="1" baseline="0">
              <a:effectLst/>
              <a:latin typeface="+mn-lt"/>
              <a:ea typeface="+mn-ea"/>
              <a:cs typeface="+mn-cs"/>
            </a:rPr>
            <a:t> rural roads </a:t>
          </a:r>
          <a:endParaRPr lang="en-GB" sz="900">
            <a:effectLst/>
          </a:endParaRPr>
        </a:p>
      </cdr:txBody>
    </cdr:sp>
  </cdr:relSizeAnchor>
  <cdr:relSizeAnchor xmlns:cdr="http://schemas.openxmlformats.org/drawingml/2006/chartDrawing">
    <cdr:from>
      <cdr:x>0.17986</cdr:x>
      <cdr:y>0.01852</cdr:y>
    </cdr:from>
    <cdr:to>
      <cdr:x>0.53781</cdr:x>
      <cdr:y>0.12443</cdr:y>
    </cdr:to>
    <cdr:sp macro="" textlink="">
      <cdr:nvSpPr>
        <cdr:cNvPr id="4" name="TextBox 1"/>
        <cdr:cNvSpPr txBox="1"/>
      </cdr:nvSpPr>
      <cdr:spPr>
        <a:xfrm xmlns:a="http://schemas.openxmlformats.org/drawingml/2006/main">
          <a:off x="822325" y="50800"/>
          <a:ext cx="1636531" cy="290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800" b="1">
              <a:latin typeface="+mn-lt"/>
              <a:cs typeface="Arial" pitchFamily="34" charset="0"/>
            </a:rPr>
            <a:t>2012-2016 Baseline (81%)</a:t>
          </a:r>
        </a:p>
      </cdr:txBody>
    </cdr:sp>
  </cdr:relSizeAnchor>
  <cdr:relSizeAnchor xmlns:cdr="http://schemas.openxmlformats.org/drawingml/2006/chartDrawing">
    <cdr:from>
      <cdr:x>0.4</cdr:x>
      <cdr:y>0.08681</cdr:y>
    </cdr:from>
    <cdr:to>
      <cdr:x>0.43125</cdr:x>
      <cdr:y>0.1875</cdr:y>
    </cdr:to>
    <cdr:sp macro="" textlink="">
      <cdr:nvSpPr>
        <cdr:cNvPr id="5" name="Straight Arrow Connector 4"/>
        <cdr:cNvSpPr/>
      </cdr:nvSpPr>
      <cdr:spPr>
        <a:xfrm xmlns:a="http://schemas.openxmlformats.org/drawingml/2006/main" rot="5400000" flipV="1">
          <a:off x="1762127" y="304803"/>
          <a:ext cx="276223" cy="142873"/>
        </a:xfrm>
        <a:prstGeom xmlns:a="http://schemas.openxmlformats.org/drawingml/2006/main" prst="straightConnector1">
          <a:avLst/>
        </a:prstGeom>
        <a:ln xmlns:a="http://schemas.openxmlformats.org/drawingml/2006/main">
          <a:solidFill>
            <a:srgbClr val="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GB"/>
        </a:p>
      </cdr:txBody>
    </cdr:sp>
  </cdr:relSizeAnchor>
</c:userShapes>
</file>

<file path=xl/drawings/drawing13.xml><?xml version="1.0" encoding="utf-8"?>
<c:userShapes xmlns:c="http://schemas.openxmlformats.org/drawingml/2006/chart">
  <cdr:relSizeAnchor xmlns:cdr="http://schemas.openxmlformats.org/drawingml/2006/chartDrawing">
    <cdr:from>
      <cdr:x>0.42043</cdr:x>
      <cdr:y>0.33796</cdr:y>
    </cdr:from>
    <cdr:to>
      <cdr:x>0.43125</cdr:x>
      <cdr:y>0.55903</cdr:y>
    </cdr:to>
    <cdr:sp macro="" textlink="">
      <cdr:nvSpPr>
        <cdr:cNvPr id="2" name="Straight Arrow Connector 1"/>
        <cdr:cNvSpPr/>
      </cdr:nvSpPr>
      <cdr:spPr>
        <a:xfrm xmlns:a="http://schemas.openxmlformats.org/drawingml/2006/main" rot="5400000" flipH="1">
          <a:off x="1643725" y="1205571"/>
          <a:ext cx="606424" cy="49481"/>
        </a:xfrm>
        <a:prstGeom xmlns:a="http://schemas.openxmlformats.org/drawingml/2006/main" prst="straightConnector1">
          <a:avLst/>
        </a:prstGeom>
        <a:ln xmlns:a="http://schemas.openxmlformats.org/drawingml/2006/main">
          <a:solidFill>
            <a:srgbClr val="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0.11944</cdr:x>
      <cdr:y>0.5706</cdr:y>
    </cdr:from>
    <cdr:to>
      <cdr:x>0.98314</cdr:x>
      <cdr:y>0.66692</cdr:y>
    </cdr:to>
    <cdr:sp macro="" textlink="">
      <cdr:nvSpPr>
        <cdr:cNvPr id="3" name="TextBox 1"/>
        <cdr:cNvSpPr txBox="1"/>
      </cdr:nvSpPr>
      <cdr:spPr>
        <a:xfrm xmlns:a="http://schemas.openxmlformats.org/drawingml/2006/main">
          <a:off x="546100" y="1565275"/>
          <a:ext cx="3948797" cy="2642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en-GB" sz="900" b="1">
              <a:latin typeface="+mn-lt"/>
              <a:cs typeface="Arial" pitchFamily="34" charset="0"/>
            </a:rPr>
            <a:t>Proportion of passenger aged 14 to 20 KSIs </a:t>
          </a:r>
          <a:r>
            <a:rPr lang="en-GB" sz="900" b="1">
              <a:effectLst/>
              <a:latin typeface="+mn-lt"/>
              <a:ea typeface="+mn-ea"/>
              <a:cs typeface="+mn-cs"/>
            </a:rPr>
            <a:t>injured travelling with a driver aged 17 to 24 that occurred on</a:t>
          </a:r>
          <a:r>
            <a:rPr lang="en-GB" sz="900" b="1" baseline="0">
              <a:effectLst/>
              <a:latin typeface="+mn-lt"/>
              <a:ea typeface="+mn-ea"/>
              <a:cs typeface="+mn-cs"/>
            </a:rPr>
            <a:t> rural roads </a:t>
          </a:r>
          <a:endParaRPr lang="en-GB" sz="900">
            <a:effectLst/>
          </a:endParaRPr>
        </a:p>
      </cdr:txBody>
    </cdr:sp>
  </cdr:relSizeAnchor>
  <cdr:relSizeAnchor xmlns:cdr="http://schemas.openxmlformats.org/drawingml/2006/chartDrawing">
    <cdr:from>
      <cdr:x>0.15903</cdr:x>
      <cdr:y>0.07407</cdr:y>
    </cdr:from>
    <cdr:to>
      <cdr:x>0.51697</cdr:x>
      <cdr:y>0.17998</cdr:y>
    </cdr:to>
    <cdr:sp macro="" textlink="">
      <cdr:nvSpPr>
        <cdr:cNvPr id="4" name="TextBox 1"/>
        <cdr:cNvSpPr txBox="1"/>
      </cdr:nvSpPr>
      <cdr:spPr>
        <a:xfrm xmlns:a="http://schemas.openxmlformats.org/drawingml/2006/main">
          <a:off x="727075" y="203200"/>
          <a:ext cx="1636531" cy="290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800" b="1">
              <a:latin typeface="+mn-lt"/>
              <a:cs typeface="Arial" pitchFamily="34" charset="0"/>
            </a:rPr>
            <a:t>2012-2016 Baseline (81%)</a:t>
          </a:r>
        </a:p>
      </cdr:txBody>
    </cdr:sp>
  </cdr:relSizeAnchor>
</c:userShapes>
</file>

<file path=xl/drawings/drawing14.xml><?xml version="1.0" encoding="utf-8"?>
<xdr:wsDr xmlns:xdr="http://schemas.openxmlformats.org/drawingml/2006/spreadsheetDrawing" xmlns:a="http://schemas.openxmlformats.org/drawingml/2006/main">
  <xdr:twoCellAnchor>
    <xdr:from>
      <xdr:col>8</xdr:col>
      <xdr:colOff>142875</xdr:colOff>
      <xdr:row>2</xdr:row>
      <xdr:rowOff>161925</xdr:rowOff>
    </xdr:from>
    <xdr:to>
      <xdr:col>15</xdr:col>
      <xdr:colOff>447675</xdr:colOff>
      <xdr:row>13</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590550</xdr:colOff>
      <xdr:row>19</xdr:row>
      <xdr:rowOff>171450</xdr:rowOff>
    </xdr:from>
    <xdr:to>
      <xdr:col>15</xdr:col>
      <xdr:colOff>285750</xdr:colOff>
      <xdr:row>30</xdr:row>
      <xdr:rowOff>9524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0.59861</cdr:x>
      <cdr:y>0.28241</cdr:y>
    </cdr:from>
    <cdr:to>
      <cdr:x>0.95656</cdr:x>
      <cdr:y>0.38832</cdr:y>
    </cdr:to>
    <cdr:sp macro="" textlink="">
      <cdr:nvSpPr>
        <cdr:cNvPr id="2" name="TextBox 1"/>
        <cdr:cNvSpPr txBox="1"/>
      </cdr:nvSpPr>
      <cdr:spPr>
        <a:xfrm xmlns:a="http://schemas.openxmlformats.org/drawingml/2006/main">
          <a:off x="2736850" y="774700"/>
          <a:ext cx="1636547" cy="2905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800" b="1">
              <a:latin typeface="+mn-lt"/>
              <a:cs typeface="Arial" pitchFamily="34" charset="0"/>
            </a:rPr>
            <a:t>2012-2016 Baseline (76%)</a:t>
          </a:r>
        </a:p>
      </cdr:txBody>
    </cdr:sp>
  </cdr:relSizeAnchor>
  <cdr:relSizeAnchor xmlns:cdr="http://schemas.openxmlformats.org/drawingml/2006/chartDrawing">
    <cdr:from>
      <cdr:x>0.08819</cdr:x>
      <cdr:y>0.56019</cdr:y>
    </cdr:from>
    <cdr:to>
      <cdr:x>0.95189</cdr:x>
      <cdr:y>0.65651</cdr:y>
    </cdr:to>
    <cdr:sp macro="" textlink="">
      <cdr:nvSpPr>
        <cdr:cNvPr id="3" name="TextBox 1"/>
        <cdr:cNvSpPr txBox="1"/>
      </cdr:nvSpPr>
      <cdr:spPr>
        <a:xfrm xmlns:a="http://schemas.openxmlformats.org/drawingml/2006/main">
          <a:off x="403225" y="1536700"/>
          <a:ext cx="3948836" cy="264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en-GB" sz="900" b="1">
              <a:latin typeface="+mn-lt"/>
              <a:cs typeface="Arial" pitchFamily="34" charset="0"/>
            </a:rPr>
            <a:t>% all passengers injured while travelling with a young driver aged 17 to 24, that were</a:t>
          </a:r>
          <a:r>
            <a:rPr lang="en-GB" sz="900" b="1" baseline="0">
              <a:latin typeface="+mn-lt"/>
              <a:cs typeface="Arial" pitchFamily="34" charset="0"/>
            </a:rPr>
            <a:t> </a:t>
          </a:r>
          <a:r>
            <a:rPr lang="en-GB" sz="900" b="1">
              <a:latin typeface="+mn-lt"/>
              <a:cs typeface="Arial" pitchFamily="34" charset="0"/>
            </a:rPr>
            <a:t>aged 14 to</a:t>
          </a:r>
          <a:r>
            <a:rPr lang="en-GB" sz="900" b="1" baseline="0">
              <a:latin typeface="+mn-lt"/>
              <a:cs typeface="Arial" pitchFamily="34" charset="0"/>
            </a:rPr>
            <a:t> 20</a:t>
          </a:r>
          <a:endParaRPr lang="en-GB" sz="900">
            <a:effectLst/>
          </a:endParaRPr>
        </a:p>
      </cdr:txBody>
    </cdr:sp>
  </cdr:relSizeAnchor>
  <cdr:relSizeAnchor xmlns:cdr="http://schemas.openxmlformats.org/drawingml/2006/chartDrawing">
    <cdr:from>
      <cdr:x>0.37361</cdr:x>
      <cdr:y>0.42014</cdr:y>
    </cdr:from>
    <cdr:to>
      <cdr:x>0.45625</cdr:x>
      <cdr:y>0.56944</cdr:y>
    </cdr:to>
    <cdr:sp macro="" textlink="">
      <cdr:nvSpPr>
        <cdr:cNvPr id="4" name="Straight Arrow Connector 3"/>
        <cdr:cNvSpPr/>
      </cdr:nvSpPr>
      <cdr:spPr>
        <a:xfrm xmlns:a="http://schemas.openxmlformats.org/drawingml/2006/main" rot="5400000" flipH="1" flipV="1">
          <a:off x="1692279" y="1168395"/>
          <a:ext cx="409568" cy="377825"/>
        </a:xfrm>
        <a:prstGeom xmlns:a="http://schemas.openxmlformats.org/drawingml/2006/main" prst="straightConnector1">
          <a:avLst/>
        </a:prstGeom>
        <a:ln xmlns:a="http://schemas.openxmlformats.org/drawingml/2006/main">
          <a:solidFill>
            <a:srgbClr val="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GB"/>
        </a:p>
      </cdr:txBody>
    </cdr:sp>
  </cdr:relSizeAnchor>
</c:userShapes>
</file>

<file path=xl/drawings/drawing16.xml><?xml version="1.0" encoding="utf-8"?>
<c:userShapes xmlns:c="http://schemas.openxmlformats.org/drawingml/2006/chart">
  <cdr:relSizeAnchor xmlns:cdr="http://schemas.openxmlformats.org/drawingml/2006/chartDrawing">
    <cdr:from>
      <cdr:x>0.05069</cdr:x>
      <cdr:y>0.24074</cdr:y>
    </cdr:from>
    <cdr:to>
      <cdr:x>0.40864</cdr:x>
      <cdr:y>0.34665</cdr:y>
    </cdr:to>
    <cdr:sp macro="" textlink="">
      <cdr:nvSpPr>
        <cdr:cNvPr id="2" name="TextBox 1"/>
        <cdr:cNvSpPr txBox="1"/>
      </cdr:nvSpPr>
      <cdr:spPr>
        <a:xfrm xmlns:a="http://schemas.openxmlformats.org/drawingml/2006/main">
          <a:off x="231775" y="660400"/>
          <a:ext cx="1636547" cy="2905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800" b="1">
              <a:latin typeface="+mn-lt"/>
              <a:cs typeface="Arial" pitchFamily="34" charset="0"/>
            </a:rPr>
            <a:t>2012-2016 Baseline (76%)</a:t>
          </a:r>
        </a:p>
      </cdr:txBody>
    </cdr:sp>
  </cdr:relSizeAnchor>
  <cdr:relSizeAnchor xmlns:cdr="http://schemas.openxmlformats.org/drawingml/2006/chartDrawing">
    <cdr:from>
      <cdr:x>0.53958</cdr:x>
      <cdr:y>0.46528</cdr:y>
    </cdr:from>
    <cdr:to>
      <cdr:x>0.58958</cdr:x>
      <cdr:y>0.59375</cdr:y>
    </cdr:to>
    <cdr:sp macro="" textlink="">
      <cdr:nvSpPr>
        <cdr:cNvPr id="3" name="Straight Arrow Connector 2"/>
        <cdr:cNvSpPr/>
      </cdr:nvSpPr>
      <cdr:spPr>
        <a:xfrm xmlns:a="http://schemas.openxmlformats.org/drawingml/2006/main" rot="5400000" flipH="1">
          <a:off x="2405063" y="1338265"/>
          <a:ext cx="352425" cy="228596"/>
        </a:xfrm>
        <a:prstGeom xmlns:a="http://schemas.openxmlformats.org/drawingml/2006/main" prst="straightConnector1">
          <a:avLst/>
        </a:prstGeom>
        <a:ln xmlns:a="http://schemas.openxmlformats.org/drawingml/2006/main">
          <a:solidFill>
            <a:srgbClr val="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0.12153</cdr:x>
      <cdr:y>0.61227</cdr:y>
    </cdr:from>
    <cdr:to>
      <cdr:x>0.98523</cdr:x>
      <cdr:y>0.70859</cdr:y>
    </cdr:to>
    <cdr:sp macro="" textlink="">
      <cdr:nvSpPr>
        <cdr:cNvPr id="4" name="TextBox 1"/>
        <cdr:cNvSpPr txBox="1"/>
      </cdr:nvSpPr>
      <cdr:spPr>
        <a:xfrm xmlns:a="http://schemas.openxmlformats.org/drawingml/2006/main">
          <a:off x="555625" y="1679575"/>
          <a:ext cx="3948836" cy="264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en-GB" sz="900" b="1">
              <a:latin typeface="+mn-lt"/>
              <a:cs typeface="Arial" pitchFamily="34" charset="0"/>
            </a:rPr>
            <a:t>% all passengers injured while travelling with a young driver aged 17 to 24, that were</a:t>
          </a:r>
          <a:r>
            <a:rPr lang="en-GB" sz="900" b="1" baseline="0">
              <a:latin typeface="+mn-lt"/>
              <a:cs typeface="Arial" pitchFamily="34" charset="0"/>
            </a:rPr>
            <a:t> </a:t>
          </a:r>
          <a:r>
            <a:rPr lang="en-GB" sz="900" b="1">
              <a:latin typeface="+mn-lt"/>
              <a:cs typeface="Arial" pitchFamily="34" charset="0"/>
            </a:rPr>
            <a:t>aged 14 to</a:t>
          </a:r>
          <a:r>
            <a:rPr lang="en-GB" sz="900" b="1" baseline="0">
              <a:latin typeface="+mn-lt"/>
              <a:cs typeface="Arial" pitchFamily="34" charset="0"/>
            </a:rPr>
            <a:t> 20</a:t>
          </a:r>
          <a:endParaRPr lang="en-GB" sz="900">
            <a:effectLst/>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12</xdr:col>
      <xdr:colOff>85725</xdr:colOff>
      <xdr:row>1</xdr:row>
      <xdr:rowOff>190500</xdr:rowOff>
    </xdr:from>
    <xdr:to>
      <xdr:col>19</xdr:col>
      <xdr:colOff>390525</xdr:colOff>
      <xdr:row>16</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209550</xdr:colOff>
      <xdr:row>16</xdr:row>
      <xdr:rowOff>180975</xdr:rowOff>
    </xdr:from>
    <xdr:to>
      <xdr:col>19</xdr:col>
      <xdr:colOff>514350</xdr:colOff>
      <xdr:row>31</xdr:row>
      <xdr:rowOff>19050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0.40394</cdr:y>
    </cdr:from>
    <cdr:to>
      <cdr:x>0.23542</cdr:x>
      <cdr:y>0.50985</cdr:y>
    </cdr:to>
    <cdr:sp macro="" textlink="">
      <cdr:nvSpPr>
        <cdr:cNvPr id="2" name="TextBox 1"/>
        <cdr:cNvSpPr txBox="1"/>
      </cdr:nvSpPr>
      <cdr:spPr>
        <a:xfrm xmlns:a="http://schemas.openxmlformats.org/drawingml/2006/main">
          <a:off x="0" y="1108075"/>
          <a:ext cx="1076325" cy="2905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800" b="1">
              <a:latin typeface="+mn-lt"/>
              <a:cs typeface="Arial" pitchFamily="34" charset="0"/>
            </a:rPr>
            <a:t>2012-2016</a:t>
          </a:r>
        </a:p>
        <a:p xmlns:a="http://schemas.openxmlformats.org/drawingml/2006/main">
          <a:pPr algn="r"/>
          <a:r>
            <a:rPr lang="en-GB" sz="800" b="1">
              <a:latin typeface="+mn-lt"/>
              <a:cs typeface="Arial" pitchFamily="34" charset="0"/>
            </a:rPr>
            <a:t> Baseline (41%)</a:t>
          </a:r>
        </a:p>
      </cdr:txBody>
    </cdr:sp>
  </cdr:relSizeAnchor>
  <cdr:relSizeAnchor xmlns:cdr="http://schemas.openxmlformats.org/drawingml/2006/chartDrawing">
    <cdr:from>
      <cdr:x>0.10069</cdr:x>
      <cdr:y>0.65741</cdr:y>
    </cdr:from>
    <cdr:to>
      <cdr:x>0.96439</cdr:x>
      <cdr:y>0.75373</cdr:y>
    </cdr:to>
    <cdr:sp macro="" textlink="">
      <cdr:nvSpPr>
        <cdr:cNvPr id="3" name="TextBox 1"/>
        <cdr:cNvSpPr txBox="1"/>
      </cdr:nvSpPr>
      <cdr:spPr>
        <a:xfrm xmlns:a="http://schemas.openxmlformats.org/drawingml/2006/main">
          <a:off x="460375" y="1803400"/>
          <a:ext cx="3948836" cy="264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en-GB" sz="900" b="1">
              <a:latin typeface="+mn-lt"/>
              <a:cs typeface="Arial" pitchFamily="34" charset="0"/>
            </a:rPr>
            <a:t>% of young</a:t>
          </a:r>
          <a:r>
            <a:rPr lang="en-GB" sz="900" b="1" baseline="0">
              <a:latin typeface="+mn-lt"/>
              <a:cs typeface="Arial" pitchFamily="34" charset="0"/>
            </a:rPr>
            <a:t> passenger KSIs injured travelling with a young driver that occurred at the weekend</a:t>
          </a:r>
          <a:endParaRPr lang="en-GB" sz="900">
            <a:effectLst/>
          </a:endParaRPr>
        </a:p>
      </cdr:txBody>
    </cdr:sp>
  </cdr:relSizeAnchor>
  <cdr:relSizeAnchor xmlns:cdr="http://schemas.openxmlformats.org/drawingml/2006/chartDrawing">
    <cdr:from>
      <cdr:x>0.56111</cdr:x>
      <cdr:y>0.51852</cdr:y>
    </cdr:from>
    <cdr:to>
      <cdr:x>0.64375</cdr:x>
      <cdr:y>0.66782</cdr:y>
    </cdr:to>
    <cdr:sp macro="" textlink="">
      <cdr:nvSpPr>
        <cdr:cNvPr id="4" name="Straight Arrow Connector 3"/>
        <cdr:cNvSpPr/>
      </cdr:nvSpPr>
      <cdr:spPr>
        <a:xfrm xmlns:a="http://schemas.openxmlformats.org/drawingml/2006/main" rot="5400000" flipH="1" flipV="1">
          <a:off x="2549530" y="1438271"/>
          <a:ext cx="409568" cy="377825"/>
        </a:xfrm>
        <a:prstGeom xmlns:a="http://schemas.openxmlformats.org/drawingml/2006/main" prst="straightConnector1">
          <a:avLst/>
        </a:prstGeom>
        <a:ln xmlns:a="http://schemas.openxmlformats.org/drawingml/2006/main">
          <a:solidFill>
            <a:srgbClr val="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GB"/>
        </a:p>
      </cdr:txBody>
    </cdr:sp>
  </cdr:relSizeAnchor>
</c:userShapes>
</file>

<file path=xl/drawings/drawing19.xml><?xml version="1.0" encoding="utf-8"?>
<c:userShapes xmlns:c="http://schemas.openxmlformats.org/drawingml/2006/chart">
  <cdr:relSizeAnchor xmlns:cdr="http://schemas.openxmlformats.org/drawingml/2006/chartDrawing">
    <cdr:from>
      <cdr:x>0.04028</cdr:x>
      <cdr:y>0.43171</cdr:y>
    </cdr:from>
    <cdr:to>
      <cdr:x>0.27569</cdr:x>
      <cdr:y>0.53762</cdr:y>
    </cdr:to>
    <cdr:sp macro="" textlink="">
      <cdr:nvSpPr>
        <cdr:cNvPr id="2" name="TextBox 1"/>
        <cdr:cNvSpPr txBox="1"/>
      </cdr:nvSpPr>
      <cdr:spPr>
        <a:xfrm xmlns:a="http://schemas.openxmlformats.org/drawingml/2006/main">
          <a:off x="184150" y="1184275"/>
          <a:ext cx="1076325" cy="2905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800" b="1">
              <a:latin typeface="+mn-lt"/>
              <a:cs typeface="Arial" pitchFamily="34" charset="0"/>
            </a:rPr>
            <a:t>2012-2016</a:t>
          </a:r>
        </a:p>
        <a:p xmlns:a="http://schemas.openxmlformats.org/drawingml/2006/main">
          <a:pPr algn="r"/>
          <a:r>
            <a:rPr lang="en-GB" sz="800" b="1">
              <a:latin typeface="+mn-lt"/>
              <a:cs typeface="Arial" pitchFamily="34" charset="0"/>
            </a:rPr>
            <a:t> Baseline (41%)</a:t>
          </a:r>
        </a:p>
      </cdr:txBody>
    </cdr:sp>
  </cdr:relSizeAnchor>
  <cdr:relSizeAnchor xmlns:cdr="http://schemas.openxmlformats.org/drawingml/2006/chartDrawing">
    <cdr:from>
      <cdr:x>0.07986</cdr:x>
      <cdr:y>0.72685</cdr:y>
    </cdr:from>
    <cdr:to>
      <cdr:x>0.94356</cdr:x>
      <cdr:y>0.82317</cdr:y>
    </cdr:to>
    <cdr:sp macro="" textlink="">
      <cdr:nvSpPr>
        <cdr:cNvPr id="3" name="TextBox 1"/>
        <cdr:cNvSpPr txBox="1"/>
      </cdr:nvSpPr>
      <cdr:spPr>
        <a:xfrm xmlns:a="http://schemas.openxmlformats.org/drawingml/2006/main">
          <a:off x="365125" y="1993900"/>
          <a:ext cx="3948836" cy="264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en-GB" sz="900" b="1">
              <a:latin typeface="+mn-lt"/>
              <a:cs typeface="Arial" pitchFamily="34" charset="0"/>
            </a:rPr>
            <a:t>% of young</a:t>
          </a:r>
          <a:r>
            <a:rPr lang="en-GB" sz="900" b="1" baseline="0">
              <a:latin typeface="+mn-lt"/>
              <a:cs typeface="Arial" pitchFamily="34" charset="0"/>
            </a:rPr>
            <a:t> passenger KSIs injured travelling with a young driver that occurred at the weekend</a:t>
          </a:r>
          <a:endParaRPr lang="en-GB" sz="900">
            <a:effectLst/>
          </a:endParaRPr>
        </a:p>
      </cdr:txBody>
    </cdr:sp>
  </cdr:relSizeAnchor>
  <cdr:relSizeAnchor xmlns:cdr="http://schemas.openxmlformats.org/drawingml/2006/chartDrawing">
    <cdr:from>
      <cdr:x>0.36528</cdr:x>
      <cdr:y>0.58449</cdr:y>
    </cdr:from>
    <cdr:to>
      <cdr:x>0.44792</cdr:x>
      <cdr:y>0.73379</cdr:y>
    </cdr:to>
    <cdr:sp macro="" textlink="">
      <cdr:nvSpPr>
        <cdr:cNvPr id="4" name="Straight Arrow Connector 3"/>
        <cdr:cNvSpPr/>
      </cdr:nvSpPr>
      <cdr:spPr>
        <a:xfrm xmlns:a="http://schemas.openxmlformats.org/drawingml/2006/main" rot="5400000" flipH="1" flipV="1">
          <a:off x="1654180" y="1619246"/>
          <a:ext cx="409568" cy="377825"/>
        </a:xfrm>
        <a:prstGeom xmlns:a="http://schemas.openxmlformats.org/drawingml/2006/main" prst="straightConnector1">
          <a:avLst/>
        </a:prstGeom>
        <a:ln xmlns:a="http://schemas.openxmlformats.org/drawingml/2006/main">
          <a:solidFill>
            <a:srgbClr val="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GB"/>
        </a:p>
      </cdr:txBody>
    </cdr:sp>
  </cdr:relSizeAnchor>
</c:userShapes>
</file>

<file path=xl/drawings/drawing2.xml><?xml version="1.0" encoding="utf-8"?>
<xdr:wsDr xmlns:xdr="http://schemas.openxmlformats.org/drawingml/2006/spreadsheetDrawing" xmlns:a="http://schemas.openxmlformats.org/drawingml/2006/main">
  <xdr:twoCellAnchor>
    <xdr:from>
      <xdr:col>6</xdr:col>
      <xdr:colOff>238125</xdr:colOff>
      <xdr:row>2</xdr:row>
      <xdr:rowOff>171450</xdr:rowOff>
    </xdr:from>
    <xdr:to>
      <xdr:col>13</xdr:col>
      <xdr:colOff>542925</xdr:colOff>
      <xdr:row>13</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209550</xdr:colOff>
      <xdr:row>21</xdr:row>
      <xdr:rowOff>9525</xdr:rowOff>
    </xdr:from>
    <xdr:to>
      <xdr:col>13</xdr:col>
      <xdr:colOff>514350</xdr:colOff>
      <xdr:row>33</xdr:row>
      <xdr:rowOff>104775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19049</xdr:colOff>
      <xdr:row>14</xdr:row>
      <xdr:rowOff>19050</xdr:rowOff>
    </xdr:from>
    <xdr:to>
      <xdr:col>9</xdr:col>
      <xdr:colOff>819150</xdr:colOff>
      <xdr:row>28</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5</xdr:col>
      <xdr:colOff>561975</xdr:colOff>
      <xdr:row>1</xdr:row>
      <xdr:rowOff>152400</xdr:rowOff>
    </xdr:from>
    <xdr:to>
      <xdr:col>13</xdr:col>
      <xdr:colOff>257175</xdr:colOff>
      <xdr:row>13</xdr:row>
      <xdr:rowOff>371475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85725</xdr:colOff>
      <xdr:row>19</xdr:row>
      <xdr:rowOff>133350</xdr:rowOff>
    </xdr:from>
    <xdr:to>
      <xdr:col>14</xdr:col>
      <xdr:colOff>257175</xdr:colOff>
      <xdr:row>32</xdr:row>
      <xdr:rowOff>180975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0.02778</cdr:x>
      <cdr:y>0.51505</cdr:y>
    </cdr:from>
    <cdr:to>
      <cdr:x>0.325</cdr:x>
      <cdr:y>0.62096</cdr:y>
    </cdr:to>
    <cdr:sp macro="" textlink="">
      <cdr:nvSpPr>
        <cdr:cNvPr id="2" name="TextBox 1"/>
        <cdr:cNvSpPr txBox="1"/>
      </cdr:nvSpPr>
      <cdr:spPr>
        <a:xfrm xmlns:a="http://schemas.openxmlformats.org/drawingml/2006/main">
          <a:off x="127000" y="1412875"/>
          <a:ext cx="1358900" cy="2905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800" b="1">
              <a:latin typeface="+mn-lt"/>
              <a:cs typeface="Arial" pitchFamily="34" charset="0"/>
            </a:rPr>
            <a:t>2012-2016</a:t>
          </a:r>
          <a:r>
            <a:rPr lang="en-GB" sz="800" b="1" baseline="0">
              <a:latin typeface="+mn-lt"/>
              <a:cs typeface="Arial" pitchFamily="34" charset="0"/>
            </a:rPr>
            <a:t> </a:t>
          </a:r>
          <a:r>
            <a:rPr lang="en-GB" sz="800" b="1">
              <a:latin typeface="+mn-lt"/>
              <a:cs typeface="Arial" pitchFamily="34" charset="0"/>
            </a:rPr>
            <a:t>Baseline (23)</a:t>
          </a:r>
        </a:p>
      </cdr:txBody>
    </cdr:sp>
  </cdr:relSizeAnchor>
  <cdr:relSizeAnchor xmlns:cdr="http://schemas.openxmlformats.org/drawingml/2006/chartDrawing">
    <cdr:from>
      <cdr:x>0.08194</cdr:x>
      <cdr:y>0.73032</cdr:y>
    </cdr:from>
    <cdr:to>
      <cdr:x>0.94564</cdr:x>
      <cdr:y>0.82664</cdr:y>
    </cdr:to>
    <cdr:sp macro="" textlink="">
      <cdr:nvSpPr>
        <cdr:cNvPr id="3" name="TextBox 1"/>
        <cdr:cNvSpPr txBox="1"/>
      </cdr:nvSpPr>
      <cdr:spPr>
        <a:xfrm xmlns:a="http://schemas.openxmlformats.org/drawingml/2006/main">
          <a:off x="374650" y="2003425"/>
          <a:ext cx="3948836" cy="264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en-GB" sz="900" b="1">
              <a:latin typeface="+mn-lt"/>
              <a:cs typeface="Arial" pitchFamily="34" charset="0"/>
            </a:rPr>
            <a:t>Number of KSIs resulting from collisions involving motorcyclists aged 17 to 24 </a:t>
          </a:r>
          <a:endParaRPr lang="en-GB" sz="900">
            <a:effectLst/>
          </a:endParaRPr>
        </a:p>
      </cdr:txBody>
    </cdr:sp>
  </cdr:relSizeAnchor>
  <cdr:relSizeAnchor xmlns:cdr="http://schemas.openxmlformats.org/drawingml/2006/chartDrawing">
    <cdr:from>
      <cdr:x>0.72986</cdr:x>
      <cdr:y>0.58449</cdr:y>
    </cdr:from>
    <cdr:to>
      <cdr:x>0.8125</cdr:x>
      <cdr:y>0.73379</cdr:y>
    </cdr:to>
    <cdr:sp macro="" textlink="">
      <cdr:nvSpPr>
        <cdr:cNvPr id="4" name="Straight Arrow Connector 3"/>
        <cdr:cNvSpPr/>
      </cdr:nvSpPr>
      <cdr:spPr>
        <a:xfrm xmlns:a="http://schemas.openxmlformats.org/drawingml/2006/main" rot="5400000" flipH="1" flipV="1">
          <a:off x="3321055" y="1619246"/>
          <a:ext cx="409568" cy="377825"/>
        </a:xfrm>
        <a:prstGeom xmlns:a="http://schemas.openxmlformats.org/drawingml/2006/main" prst="straightConnector1">
          <a:avLst/>
        </a:prstGeom>
        <a:ln xmlns:a="http://schemas.openxmlformats.org/drawingml/2006/main">
          <a:solidFill>
            <a:srgbClr val="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GB"/>
        </a:p>
      </cdr:txBody>
    </cdr:sp>
  </cdr:relSizeAnchor>
</c:userShapes>
</file>

<file path=xl/drawings/drawing23.xml><?xml version="1.0" encoding="utf-8"?>
<c:userShapes xmlns:c="http://schemas.openxmlformats.org/drawingml/2006/chart">
  <cdr:relSizeAnchor xmlns:cdr="http://schemas.openxmlformats.org/drawingml/2006/chartDrawing">
    <cdr:from>
      <cdr:x>0.08194</cdr:x>
      <cdr:y>0.34491</cdr:y>
    </cdr:from>
    <cdr:to>
      <cdr:x>0.37917</cdr:x>
      <cdr:y>0.45082</cdr:y>
    </cdr:to>
    <cdr:sp macro="" textlink="">
      <cdr:nvSpPr>
        <cdr:cNvPr id="2" name="TextBox 1"/>
        <cdr:cNvSpPr txBox="1"/>
      </cdr:nvSpPr>
      <cdr:spPr>
        <a:xfrm xmlns:a="http://schemas.openxmlformats.org/drawingml/2006/main">
          <a:off x="374650" y="946150"/>
          <a:ext cx="1358900" cy="2905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800" b="1">
              <a:latin typeface="+mn-lt"/>
              <a:cs typeface="Arial" pitchFamily="34" charset="0"/>
            </a:rPr>
            <a:t>2012-2016</a:t>
          </a:r>
          <a:r>
            <a:rPr lang="en-GB" sz="800" b="1" baseline="0">
              <a:latin typeface="+mn-lt"/>
              <a:cs typeface="Arial" pitchFamily="34" charset="0"/>
            </a:rPr>
            <a:t> </a:t>
          </a:r>
          <a:r>
            <a:rPr lang="en-GB" sz="800" b="1">
              <a:latin typeface="+mn-lt"/>
              <a:cs typeface="Arial" pitchFamily="34" charset="0"/>
            </a:rPr>
            <a:t>Baseline (23)</a:t>
          </a:r>
        </a:p>
      </cdr:txBody>
    </cdr:sp>
  </cdr:relSizeAnchor>
  <cdr:relSizeAnchor xmlns:cdr="http://schemas.openxmlformats.org/drawingml/2006/chartDrawing">
    <cdr:from>
      <cdr:x>0.08194</cdr:x>
      <cdr:y>0.62616</cdr:y>
    </cdr:from>
    <cdr:to>
      <cdr:x>0.94564</cdr:x>
      <cdr:y>0.72248</cdr:y>
    </cdr:to>
    <cdr:sp macro="" textlink="">
      <cdr:nvSpPr>
        <cdr:cNvPr id="3" name="TextBox 1"/>
        <cdr:cNvSpPr txBox="1"/>
      </cdr:nvSpPr>
      <cdr:spPr>
        <a:xfrm xmlns:a="http://schemas.openxmlformats.org/drawingml/2006/main">
          <a:off x="374650" y="1717675"/>
          <a:ext cx="3948836" cy="264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en-GB" sz="900" b="1">
              <a:latin typeface="+mn-lt"/>
              <a:cs typeface="Arial" pitchFamily="34" charset="0"/>
            </a:rPr>
            <a:t>Number of KSIs resulting from collisions involving motorcyclists aged 17 to 24 </a:t>
          </a:r>
          <a:endParaRPr lang="en-GB" sz="900">
            <a:effectLst/>
          </a:endParaRPr>
        </a:p>
      </cdr:txBody>
    </cdr:sp>
  </cdr:relSizeAnchor>
  <cdr:relSizeAnchor xmlns:cdr="http://schemas.openxmlformats.org/drawingml/2006/chartDrawing">
    <cdr:from>
      <cdr:x>0.7507</cdr:x>
      <cdr:y>0.42014</cdr:y>
    </cdr:from>
    <cdr:to>
      <cdr:x>0.80833</cdr:x>
      <cdr:y>0.57754</cdr:y>
    </cdr:to>
    <cdr:sp macro="" textlink="">
      <cdr:nvSpPr>
        <cdr:cNvPr id="4" name="Straight Arrow Connector 3"/>
        <cdr:cNvSpPr/>
      </cdr:nvSpPr>
      <cdr:spPr>
        <a:xfrm xmlns:a="http://schemas.openxmlformats.org/drawingml/2006/main" rot="5400000" flipH="1" flipV="1">
          <a:off x="3348044" y="1236659"/>
          <a:ext cx="431793" cy="263526"/>
        </a:xfrm>
        <a:prstGeom xmlns:a="http://schemas.openxmlformats.org/drawingml/2006/main" prst="straightConnector1">
          <a:avLst/>
        </a:prstGeom>
        <a:ln xmlns:a="http://schemas.openxmlformats.org/drawingml/2006/main">
          <a:solidFill>
            <a:srgbClr val="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GB"/>
        </a:p>
      </cdr:txBody>
    </cdr:sp>
  </cdr:relSizeAnchor>
</c:userShapes>
</file>

<file path=xl/drawings/drawing24.xml><?xml version="1.0" encoding="utf-8"?>
<xdr:wsDr xmlns:xdr="http://schemas.openxmlformats.org/drawingml/2006/spreadsheetDrawing" xmlns:a="http://schemas.openxmlformats.org/drawingml/2006/main">
  <xdr:twoCellAnchor>
    <xdr:from>
      <xdr:col>5</xdr:col>
      <xdr:colOff>180975</xdr:colOff>
      <xdr:row>1</xdr:row>
      <xdr:rowOff>190500</xdr:rowOff>
    </xdr:from>
    <xdr:to>
      <xdr:col>12</xdr:col>
      <xdr:colOff>485775</xdr:colOff>
      <xdr:row>16</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209550</xdr:colOff>
      <xdr:row>19</xdr:row>
      <xdr:rowOff>133350</xdr:rowOff>
    </xdr:from>
    <xdr:to>
      <xdr:col>12</xdr:col>
      <xdr:colOff>514350</xdr:colOff>
      <xdr:row>33</xdr:row>
      <xdr:rowOff>180975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0.04444</cdr:x>
      <cdr:y>0.55671</cdr:y>
    </cdr:from>
    <cdr:to>
      <cdr:x>0.43958</cdr:x>
      <cdr:y>0.64931</cdr:y>
    </cdr:to>
    <cdr:sp macro="" textlink="">
      <cdr:nvSpPr>
        <cdr:cNvPr id="2" name="TextBox 1"/>
        <cdr:cNvSpPr txBox="1"/>
      </cdr:nvSpPr>
      <cdr:spPr>
        <a:xfrm xmlns:a="http://schemas.openxmlformats.org/drawingml/2006/main">
          <a:off x="203200" y="1527176"/>
          <a:ext cx="1806575" cy="254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spcAft>
              <a:spcPts val="0"/>
            </a:spcAft>
          </a:pPr>
          <a:r>
            <a:rPr lang="en-GB" sz="900" b="1">
              <a:solidFill>
                <a:sysClr val="windowText" lastClr="000000"/>
              </a:solidFill>
              <a:effectLst/>
              <a:latin typeface="Calibri" panose="020F0502020204030204" pitchFamily="34" charset="0"/>
              <a:ea typeface="Times New Roman" panose="02020603050405020304" pitchFamily="18" charset="0"/>
              <a:cs typeface="Arial" panose="020B0604020202020204" pitchFamily="34" charset="0"/>
            </a:rPr>
            <a:t>2012-2016 Baseline Average (12)</a:t>
          </a:r>
          <a:endParaRPr lang="en-GB" sz="900" b="1">
            <a:solidFill>
              <a:sysClr val="windowText" lastClr="000000"/>
            </a:solidFill>
            <a:effectLst/>
            <a:latin typeface="Times New Roman" panose="02020603050405020304" pitchFamily="18" charset="0"/>
            <a:ea typeface="Times New Roman" panose="02020603050405020304" pitchFamily="18" charset="0"/>
          </a:endParaRPr>
        </a:p>
      </cdr:txBody>
    </cdr:sp>
  </cdr:relSizeAnchor>
  <cdr:relSizeAnchor xmlns:cdr="http://schemas.openxmlformats.org/drawingml/2006/chartDrawing">
    <cdr:from>
      <cdr:x>0.12153</cdr:x>
      <cdr:y>0.73727</cdr:y>
    </cdr:from>
    <cdr:to>
      <cdr:x>0.88125</cdr:x>
      <cdr:y>0.9153</cdr:y>
    </cdr:to>
    <cdr:sp macro="" textlink="">
      <cdr:nvSpPr>
        <cdr:cNvPr id="3" name="Text Box 1"/>
        <cdr:cNvSpPr txBox="1"/>
      </cdr:nvSpPr>
      <cdr:spPr>
        <a:xfrm xmlns:a="http://schemas.openxmlformats.org/drawingml/2006/main">
          <a:off x="555626" y="2022475"/>
          <a:ext cx="3473450" cy="48837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b="1">
              <a:effectLst/>
              <a:latin typeface="+mn-lt"/>
              <a:ea typeface="+mn-ea"/>
              <a:cs typeface="+mn-cs"/>
            </a:rPr>
            <a:t>KSIs</a:t>
          </a:r>
          <a:r>
            <a:rPr lang="en-GB" sz="900" b="1" baseline="0">
              <a:effectLst/>
              <a:latin typeface="+mn-lt"/>
              <a:ea typeface="+mn-ea"/>
              <a:cs typeface="+mn-cs"/>
            </a:rPr>
            <a:t> resulting from collisions involving motorcyclists aged 17 to 24 who were responsible for the collision</a:t>
          </a:r>
          <a:endParaRPr lang="en-GB" sz="900" b="1">
            <a:effectLst/>
          </a:endParaRPr>
        </a:p>
      </cdr:txBody>
    </cdr:sp>
  </cdr:relSizeAnchor>
  <cdr:relSizeAnchor xmlns:cdr="http://schemas.openxmlformats.org/drawingml/2006/chartDrawing">
    <cdr:from>
      <cdr:x>0.71458</cdr:x>
      <cdr:y>0.64583</cdr:y>
    </cdr:from>
    <cdr:to>
      <cdr:x>0.81667</cdr:x>
      <cdr:y>0.74306</cdr:y>
    </cdr:to>
    <cdr:cxnSp macro="">
      <cdr:nvCxnSpPr>
        <cdr:cNvPr id="4" name="Straight Arrow Connector 3"/>
        <cdr:cNvCxnSpPr/>
      </cdr:nvCxnSpPr>
      <cdr:spPr>
        <a:xfrm xmlns:a="http://schemas.openxmlformats.org/drawingml/2006/main" flipV="1">
          <a:off x="3267075" y="1771650"/>
          <a:ext cx="466725" cy="266700"/>
        </a:xfrm>
        <a:prstGeom xmlns:a="http://schemas.openxmlformats.org/drawingml/2006/main" prst="straightConnector1">
          <a:avLst/>
        </a:prstGeom>
        <a:ln xmlns:a="http://schemas.openxmlformats.org/drawingml/2006/main">
          <a:solidFill>
            <a:srgbClr val="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6.xml><?xml version="1.0" encoding="utf-8"?>
<c:userShapes xmlns:c="http://schemas.openxmlformats.org/drawingml/2006/chart">
  <cdr:relSizeAnchor xmlns:cdr="http://schemas.openxmlformats.org/drawingml/2006/chartDrawing">
    <cdr:from>
      <cdr:x>0.08819</cdr:x>
      <cdr:y>0.39005</cdr:y>
    </cdr:from>
    <cdr:to>
      <cdr:x>0.48333</cdr:x>
      <cdr:y>0.48264</cdr:y>
    </cdr:to>
    <cdr:sp macro="" textlink="">
      <cdr:nvSpPr>
        <cdr:cNvPr id="2" name="TextBox 1"/>
        <cdr:cNvSpPr txBox="1"/>
      </cdr:nvSpPr>
      <cdr:spPr>
        <a:xfrm xmlns:a="http://schemas.openxmlformats.org/drawingml/2006/main">
          <a:off x="403225" y="1069975"/>
          <a:ext cx="1806575" cy="254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spcAft>
              <a:spcPts val="0"/>
            </a:spcAft>
          </a:pPr>
          <a:r>
            <a:rPr lang="en-GB" sz="900" b="1">
              <a:solidFill>
                <a:sysClr val="windowText" lastClr="000000"/>
              </a:solidFill>
              <a:effectLst/>
              <a:latin typeface="Calibri" panose="020F0502020204030204" pitchFamily="34" charset="0"/>
              <a:ea typeface="Times New Roman" panose="02020603050405020304" pitchFamily="18" charset="0"/>
              <a:cs typeface="Arial" panose="020B0604020202020204" pitchFamily="34" charset="0"/>
            </a:rPr>
            <a:t>2012-2016 Baseline Average (12)</a:t>
          </a:r>
          <a:endParaRPr lang="en-GB" sz="900" b="1">
            <a:solidFill>
              <a:sysClr val="windowText" lastClr="000000"/>
            </a:solidFill>
            <a:effectLst/>
            <a:latin typeface="Times New Roman" panose="02020603050405020304" pitchFamily="18" charset="0"/>
            <a:ea typeface="Times New Roman" panose="02020603050405020304" pitchFamily="18" charset="0"/>
          </a:endParaRPr>
        </a:p>
      </cdr:txBody>
    </cdr:sp>
  </cdr:relSizeAnchor>
  <cdr:relSizeAnchor xmlns:cdr="http://schemas.openxmlformats.org/drawingml/2006/chartDrawing">
    <cdr:from>
      <cdr:x>0.23819</cdr:x>
      <cdr:y>0.03241</cdr:y>
    </cdr:from>
    <cdr:to>
      <cdr:x>0.99792</cdr:x>
      <cdr:y>0.21044</cdr:y>
    </cdr:to>
    <cdr:sp macro="" textlink="">
      <cdr:nvSpPr>
        <cdr:cNvPr id="3" name="Text Box 1"/>
        <cdr:cNvSpPr txBox="1"/>
      </cdr:nvSpPr>
      <cdr:spPr>
        <a:xfrm xmlns:a="http://schemas.openxmlformats.org/drawingml/2006/main">
          <a:off x="1089025" y="88900"/>
          <a:ext cx="3473450" cy="48837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b="1">
              <a:effectLst/>
              <a:latin typeface="+mn-lt"/>
              <a:ea typeface="+mn-ea"/>
              <a:cs typeface="+mn-cs"/>
            </a:rPr>
            <a:t>KSIs</a:t>
          </a:r>
          <a:r>
            <a:rPr lang="en-GB" sz="900" b="1" baseline="0">
              <a:effectLst/>
              <a:latin typeface="+mn-lt"/>
              <a:ea typeface="+mn-ea"/>
              <a:cs typeface="+mn-cs"/>
            </a:rPr>
            <a:t> resulting from collisions involving motorcyclists aged 17 to 24 who were responsible for the collision</a:t>
          </a:r>
          <a:endParaRPr lang="en-GB" sz="900" b="1">
            <a:effectLst/>
          </a:endParaRPr>
        </a:p>
      </cdr:txBody>
    </cdr:sp>
  </cdr:relSizeAnchor>
  <cdr:relSizeAnchor xmlns:cdr="http://schemas.openxmlformats.org/drawingml/2006/chartDrawing">
    <cdr:from>
      <cdr:x>0.51667</cdr:x>
      <cdr:y>0.15972</cdr:y>
    </cdr:from>
    <cdr:to>
      <cdr:x>0.61875</cdr:x>
      <cdr:y>0.29167</cdr:y>
    </cdr:to>
    <cdr:cxnSp macro="">
      <cdr:nvCxnSpPr>
        <cdr:cNvPr id="4" name="Straight Arrow Connector 3"/>
        <cdr:cNvCxnSpPr/>
      </cdr:nvCxnSpPr>
      <cdr:spPr>
        <a:xfrm xmlns:a="http://schemas.openxmlformats.org/drawingml/2006/main" flipH="1">
          <a:off x="2362200" y="438150"/>
          <a:ext cx="466726" cy="361950"/>
        </a:xfrm>
        <a:prstGeom xmlns:a="http://schemas.openxmlformats.org/drawingml/2006/main" prst="straightConnector1">
          <a:avLst/>
        </a:prstGeom>
        <a:ln xmlns:a="http://schemas.openxmlformats.org/drawingml/2006/main">
          <a:solidFill>
            <a:srgbClr val="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7.xml><?xml version="1.0" encoding="utf-8"?>
<xdr:wsDr xmlns:xdr="http://schemas.openxmlformats.org/drawingml/2006/spreadsheetDrawing" xmlns:a="http://schemas.openxmlformats.org/drawingml/2006/main">
  <xdr:twoCellAnchor>
    <xdr:from>
      <xdr:col>0</xdr:col>
      <xdr:colOff>59218</xdr:colOff>
      <xdr:row>15</xdr:row>
      <xdr:rowOff>8696</xdr:rowOff>
    </xdr:from>
    <xdr:to>
      <xdr:col>9</xdr:col>
      <xdr:colOff>106844</xdr:colOff>
      <xdr:row>29</xdr:row>
      <xdr:rowOff>84896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4</xdr:col>
      <xdr:colOff>74519</xdr:colOff>
      <xdr:row>21</xdr:row>
      <xdr:rowOff>26335</xdr:rowOff>
    </xdr:from>
    <xdr:to>
      <xdr:col>9</xdr:col>
      <xdr:colOff>52107</xdr:colOff>
      <xdr:row>33</xdr:row>
      <xdr:rowOff>85165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7</xdr:col>
      <xdr:colOff>28575</xdr:colOff>
      <xdr:row>3</xdr:row>
      <xdr:rowOff>47625</xdr:rowOff>
    </xdr:from>
    <xdr:to>
      <xdr:col>14</xdr:col>
      <xdr:colOff>333375</xdr:colOff>
      <xdr:row>15</xdr:row>
      <xdr:rowOff>485775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28575</xdr:colOff>
      <xdr:row>20</xdr:row>
      <xdr:rowOff>14287</xdr:rowOff>
    </xdr:from>
    <xdr:to>
      <xdr:col>14</xdr:col>
      <xdr:colOff>333375</xdr:colOff>
      <xdr:row>33</xdr:row>
      <xdr:rowOff>61912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33</xdr:row>
      <xdr:rowOff>119062</xdr:rowOff>
    </xdr:from>
    <xdr:to>
      <xdr:col>14</xdr:col>
      <xdr:colOff>304800</xdr:colOff>
      <xdr:row>48</xdr:row>
      <xdr:rowOff>4762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0.04444</cdr:x>
      <cdr:y>0.51852</cdr:y>
    </cdr:from>
    <cdr:to>
      <cdr:x>0.91346</cdr:x>
      <cdr:y>0.61436</cdr:y>
    </cdr:to>
    <cdr:sp macro="" textlink="">
      <cdr:nvSpPr>
        <cdr:cNvPr id="2" name="TextBox 1"/>
        <cdr:cNvSpPr txBox="1"/>
      </cdr:nvSpPr>
      <cdr:spPr>
        <a:xfrm xmlns:a="http://schemas.openxmlformats.org/drawingml/2006/main">
          <a:off x="203200" y="1422400"/>
          <a:ext cx="3973151" cy="2629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900" b="1">
              <a:latin typeface="+mn-lt"/>
              <a:cs typeface="Arial" pitchFamily="34" charset="0"/>
            </a:rPr>
            <a:t>KSIs</a:t>
          </a:r>
          <a:r>
            <a:rPr lang="en-GB" sz="900" b="1" baseline="0">
              <a:latin typeface="+mn-lt"/>
              <a:cs typeface="Arial" pitchFamily="34" charset="0"/>
            </a:rPr>
            <a:t> resulting from collisions involving drivers under 25</a:t>
          </a:r>
          <a:endParaRPr lang="en-GB" sz="900" b="1">
            <a:latin typeface="+mn-lt"/>
            <a:cs typeface="Arial" pitchFamily="34" charset="0"/>
          </a:endParaRPr>
        </a:p>
      </cdr:txBody>
    </cdr:sp>
  </cdr:relSizeAnchor>
  <cdr:relSizeAnchor xmlns:cdr="http://schemas.openxmlformats.org/drawingml/2006/chartDrawing">
    <cdr:from>
      <cdr:x>0.46111</cdr:x>
      <cdr:y>0.43518</cdr:y>
    </cdr:from>
    <cdr:to>
      <cdr:x>0.5324</cdr:x>
      <cdr:y>0.54045</cdr:y>
    </cdr:to>
    <cdr:sp macro="" textlink="">
      <cdr:nvSpPr>
        <cdr:cNvPr id="3" name="Straight Arrow Connector 2"/>
        <cdr:cNvSpPr/>
      </cdr:nvSpPr>
      <cdr:spPr>
        <a:xfrm xmlns:a="http://schemas.openxmlformats.org/drawingml/2006/main" rot="5400000" flipH="1" flipV="1">
          <a:off x="2126790" y="1175211"/>
          <a:ext cx="288758" cy="325933"/>
        </a:xfrm>
        <a:prstGeom xmlns:a="http://schemas.openxmlformats.org/drawingml/2006/main" prst="straightConnector1">
          <a:avLst/>
        </a:prstGeom>
        <a:ln xmlns:a="http://schemas.openxmlformats.org/drawingml/2006/main">
          <a:solidFill>
            <a:srgbClr val="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cdr:x>
      <cdr:y>0.37963</cdr:y>
    </cdr:from>
    <cdr:to>
      <cdr:x>0.37917</cdr:x>
      <cdr:y>0.48568</cdr:y>
    </cdr:to>
    <cdr:sp macro="" textlink="">
      <cdr:nvSpPr>
        <cdr:cNvPr id="4" name="TextBox 1"/>
        <cdr:cNvSpPr txBox="1"/>
      </cdr:nvSpPr>
      <cdr:spPr>
        <a:xfrm xmlns:a="http://schemas.openxmlformats.org/drawingml/2006/main">
          <a:off x="0" y="1041400"/>
          <a:ext cx="1733550" cy="2909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800" b="1">
              <a:latin typeface="+mn-lt"/>
              <a:cs typeface="Arial" pitchFamily="34" charset="0"/>
            </a:rPr>
            <a:t>2012-2016 Baseline (242)</a:t>
          </a:r>
        </a:p>
      </cdr:txBody>
    </cdr:sp>
  </cdr:relSizeAnchor>
</c:userShapes>
</file>

<file path=xl/drawings/drawing30.xml><?xml version="1.0" encoding="utf-8"?>
<xdr:wsDr xmlns:xdr="http://schemas.openxmlformats.org/drawingml/2006/spreadsheetDrawing" xmlns:a="http://schemas.openxmlformats.org/drawingml/2006/main">
  <xdr:twoCellAnchor>
    <xdr:from>
      <xdr:col>6</xdr:col>
      <xdr:colOff>600075</xdr:colOff>
      <xdr:row>2</xdr:row>
      <xdr:rowOff>138112</xdr:rowOff>
    </xdr:from>
    <xdr:to>
      <xdr:col>11</xdr:col>
      <xdr:colOff>314325</xdr:colOff>
      <xdr:row>15</xdr:row>
      <xdr:rowOff>366712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333375</xdr:colOff>
      <xdr:row>2</xdr:row>
      <xdr:rowOff>133350</xdr:rowOff>
    </xdr:from>
    <xdr:to>
      <xdr:col>16</xdr:col>
      <xdr:colOff>47625</xdr:colOff>
      <xdr:row>15</xdr:row>
      <xdr:rowOff>361950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28575</xdr:colOff>
      <xdr:row>23</xdr:row>
      <xdr:rowOff>100012</xdr:rowOff>
    </xdr:from>
    <xdr:to>
      <xdr:col>14</xdr:col>
      <xdr:colOff>333375</xdr:colOff>
      <xdr:row>36</xdr:row>
      <xdr:rowOff>104775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38</xdr:row>
      <xdr:rowOff>0</xdr:rowOff>
    </xdr:from>
    <xdr:to>
      <xdr:col>14</xdr:col>
      <xdr:colOff>304800</xdr:colOff>
      <xdr:row>51</xdr:row>
      <xdr:rowOff>14288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7</xdr:col>
      <xdr:colOff>9525</xdr:colOff>
      <xdr:row>2</xdr:row>
      <xdr:rowOff>147637</xdr:rowOff>
    </xdr:from>
    <xdr:to>
      <xdr:col>12</xdr:col>
      <xdr:colOff>104775</xdr:colOff>
      <xdr:row>14</xdr:row>
      <xdr:rowOff>195262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161925</xdr:colOff>
      <xdr:row>2</xdr:row>
      <xdr:rowOff>161925</xdr:rowOff>
    </xdr:from>
    <xdr:to>
      <xdr:col>17</xdr:col>
      <xdr:colOff>257175</xdr:colOff>
      <xdr:row>15</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47625</xdr:colOff>
      <xdr:row>23</xdr:row>
      <xdr:rowOff>42862</xdr:rowOff>
    </xdr:from>
    <xdr:to>
      <xdr:col>14</xdr:col>
      <xdr:colOff>352425</xdr:colOff>
      <xdr:row>36</xdr:row>
      <xdr:rowOff>66675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161925</xdr:colOff>
      <xdr:row>36</xdr:row>
      <xdr:rowOff>152400</xdr:rowOff>
    </xdr:from>
    <xdr:to>
      <xdr:col>14</xdr:col>
      <xdr:colOff>466725</xdr:colOff>
      <xdr:row>49</xdr:row>
      <xdr:rowOff>185738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7</xdr:col>
      <xdr:colOff>66675</xdr:colOff>
      <xdr:row>2</xdr:row>
      <xdr:rowOff>90487</xdr:rowOff>
    </xdr:from>
    <xdr:to>
      <xdr:col>12</xdr:col>
      <xdr:colOff>247650</xdr:colOff>
      <xdr:row>14</xdr:row>
      <xdr:rowOff>138112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323850</xdr:colOff>
      <xdr:row>2</xdr:row>
      <xdr:rowOff>76200</xdr:rowOff>
    </xdr:from>
    <xdr:to>
      <xdr:col>17</xdr:col>
      <xdr:colOff>180975</xdr:colOff>
      <xdr:row>14</xdr:row>
      <xdr:rowOff>123825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28575</xdr:colOff>
      <xdr:row>23</xdr:row>
      <xdr:rowOff>100012</xdr:rowOff>
    </xdr:from>
    <xdr:to>
      <xdr:col>14</xdr:col>
      <xdr:colOff>333375</xdr:colOff>
      <xdr:row>37</xdr:row>
      <xdr:rowOff>166687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7</xdr:col>
      <xdr:colOff>57150</xdr:colOff>
      <xdr:row>2</xdr:row>
      <xdr:rowOff>33337</xdr:rowOff>
    </xdr:from>
    <xdr:to>
      <xdr:col>12</xdr:col>
      <xdr:colOff>381000</xdr:colOff>
      <xdr:row>14</xdr:row>
      <xdr:rowOff>80962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38100</xdr:colOff>
      <xdr:row>23</xdr:row>
      <xdr:rowOff>71437</xdr:rowOff>
    </xdr:from>
    <xdr:to>
      <xdr:col>14</xdr:col>
      <xdr:colOff>342900</xdr:colOff>
      <xdr:row>37</xdr:row>
      <xdr:rowOff>138112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28574</xdr:colOff>
      <xdr:row>22</xdr:row>
      <xdr:rowOff>61912</xdr:rowOff>
    </xdr:from>
    <xdr:to>
      <xdr:col>6</xdr:col>
      <xdr:colOff>219074</xdr:colOff>
      <xdr:row>36</xdr:row>
      <xdr:rowOff>138112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104775</xdr:colOff>
      <xdr:row>20</xdr:row>
      <xdr:rowOff>100012</xdr:rowOff>
    </xdr:from>
    <xdr:to>
      <xdr:col>3</xdr:col>
      <xdr:colOff>1057275</xdr:colOff>
      <xdr:row>34</xdr:row>
      <xdr:rowOff>176212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4</xdr:col>
      <xdr:colOff>9525</xdr:colOff>
      <xdr:row>2</xdr:row>
      <xdr:rowOff>23812</xdr:rowOff>
    </xdr:from>
    <xdr:to>
      <xdr:col>11</xdr:col>
      <xdr:colOff>314325</xdr:colOff>
      <xdr:row>14</xdr:row>
      <xdr:rowOff>71437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20</xdr:row>
      <xdr:rowOff>0</xdr:rowOff>
    </xdr:from>
    <xdr:to>
      <xdr:col>11</xdr:col>
      <xdr:colOff>304800</xdr:colOff>
      <xdr:row>32</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c:userShapes xmlns:c="http://schemas.openxmlformats.org/drawingml/2006/chart">
  <cdr:relSizeAnchor xmlns:cdr="http://schemas.openxmlformats.org/drawingml/2006/chartDrawing">
    <cdr:from>
      <cdr:x>0.26063</cdr:x>
      <cdr:y>0.26505</cdr:y>
    </cdr:from>
    <cdr:to>
      <cdr:x>1</cdr:x>
      <cdr:y>0.39792</cdr:y>
    </cdr:to>
    <cdr:sp macro="" textlink="">
      <cdr:nvSpPr>
        <cdr:cNvPr id="2" name="TextBox 1"/>
        <cdr:cNvSpPr txBox="1"/>
      </cdr:nvSpPr>
      <cdr:spPr>
        <a:xfrm xmlns:a="http://schemas.openxmlformats.org/drawingml/2006/main">
          <a:off x="1191610" y="727075"/>
          <a:ext cx="3380390" cy="3644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b="1">
              <a:effectLst/>
              <a:latin typeface="+mn-lt"/>
              <a:ea typeface="+mn-ea"/>
              <a:cs typeface="+mn-cs"/>
            </a:rPr>
            <a:t>KSI</a:t>
          </a:r>
          <a:r>
            <a:rPr lang="en-GB" sz="900" b="1" baseline="0">
              <a:effectLst/>
              <a:latin typeface="+mn-lt"/>
              <a:ea typeface="+mn-ea"/>
              <a:cs typeface="+mn-cs"/>
            </a:rPr>
            <a:t> collisions caused by young drivers speeding</a:t>
          </a:r>
          <a:endParaRPr lang="en-GB" sz="900">
            <a:effectLst/>
          </a:endParaRPr>
        </a:p>
      </cdr:txBody>
    </cdr:sp>
  </cdr:relSizeAnchor>
  <cdr:relSizeAnchor xmlns:cdr="http://schemas.openxmlformats.org/drawingml/2006/chartDrawing">
    <cdr:from>
      <cdr:x>0.36111</cdr:x>
      <cdr:y>0.34838</cdr:y>
    </cdr:from>
    <cdr:to>
      <cdr:x>0.42596</cdr:x>
      <cdr:y>0.48439</cdr:y>
    </cdr:to>
    <cdr:sp macro="" textlink="">
      <cdr:nvSpPr>
        <cdr:cNvPr id="3" name="Straight Arrow Connector 2"/>
        <cdr:cNvSpPr/>
      </cdr:nvSpPr>
      <cdr:spPr>
        <a:xfrm xmlns:a="http://schemas.openxmlformats.org/drawingml/2006/main" rot="5400000">
          <a:off x="1612689" y="993989"/>
          <a:ext cx="373115" cy="296490"/>
        </a:xfrm>
        <a:prstGeom xmlns:a="http://schemas.openxmlformats.org/drawingml/2006/main" prst="straightConnector1">
          <a:avLst/>
        </a:prstGeom>
        <a:ln xmlns:a="http://schemas.openxmlformats.org/drawingml/2006/main">
          <a:solidFill>
            <a:srgbClr val="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cdr:x>
      <cdr:y>0.59491</cdr:y>
    </cdr:from>
    <cdr:to>
      <cdr:x>0.35965</cdr:x>
      <cdr:y>0.74818</cdr:y>
    </cdr:to>
    <cdr:sp macro="" textlink="">
      <cdr:nvSpPr>
        <cdr:cNvPr id="4" name="TextBox 1"/>
        <cdr:cNvSpPr txBox="1"/>
      </cdr:nvSpPr>
      <cdr:spPr>
        <a:xfrm xmlns:a="http://schemas.openxmlformats.org/drawingml/2006/main">
          <a:off x="0" y="1631950"/>
          <a:ext cx="1644330" cy="4204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800" b="1">
              <a:latin typeface="+mn-lt"/>
              <a:cs typeface="Arial" pitchFamily="34" charset="0"/>
            </a:rPr>
            <a:t>2012-2016 Average (28)</a:t>
          </a:r>
        </a:p>
      </cdr:txBody>
    </cdr:sp>
  </cdr:relSizeAnchor>
</c:userShapes>
</file>

<file path=xl/drawings/drawing38.xml><?xml version="1.0" encoding="utf-8"?>
<c:userShapes xmlns:c="http://schemas.openxmlformats.org/drawingml/2006/chart">
  <cdr:relSizeAnchor xmlns:cdr="http://schemas.openxmlformats.org/drawingml/2006/chartDrawing">
    <cdr:from>
      <cdr:x>0.48958</cdr:x>
      <cdr:y>0.10533</cdr:y>
    </cdr:from>
    <cdr:to>
      <cdr:x>1</cdr:x>
      <cdr:y>0.2382</cdr:y>
    </cdr:to>
    <cdr:sp macro="" textlink="">
      <cdr:nvSpPr>
        <cdr:cNvPr id="2" name="TextBox 1"/>
        <cdr:cNvSpPr txBox="1"/>
      </cdr:nvSpPr>
      <cdr:spPr>
        <a:xfrm xmlns:a="http://schemas.openxmlformats.org/drawingml/2006/main">
          <a:off x="2238374" y="288935"/>
          <a:ext cx="2333625" cy="3644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b="1">
              <a:effectLst/>
              <a:latin typeface="+mn-lt"/>
              <a:ea typeface="+mn-ea"/>
              <a:cs typeface="+mn-cs"/>
            </a:rPr>
            <a:t>KSI</a:t>
          </a:r>
          <a:r>
            <a:rPr lang="en-GB" sz="900" b="1" baseline="0">
              <a:effectLst/>
              <a:latin typeface="+mn-lt"/>
              <a:ea typeface="+mn-ea"/>
              <a:cs typeface="+mn-cs"/>
            </a:rPr>
            <a:t> collisions caused by young drivers speeding</a:t>
          </a:r>
          <a:endParaRPr lang="en-GB" sz="900">
            <a:effectLst/>
          </a:endParaRPr>
        </a:p>
      </cdr:txBody>
    </cdr:sp>
  </cdr:relSizeAnchor>
  <cdr:relSizeAnchor xmlns:cdr="http://schemas.openxmlformats.org/drawingml/2006/chartDrawing">
    <cdr:from>
      <cdr:x>0.40069</cdr:x>
      <cdr:y>0.18403</cdr:y>
    </cdr:from>
    <cdr:to>
      <cdr:x>0.49375</cdr:x>
      <cdr:y>0.26564</cdr:y>
    </cdr:to>
    <cdr:sp macro="" textlink="">
      <cdr:nvSpPr>
        <cdr:cNvPr id="3" name="Straight Arrow Connector 2"/>
        <cdr:cNvSpPr/>
      </cdr:nvSpPr>
      <cdr:spPr>
        <a:xfrm xmlns:a="http://schemas.openxmlformats.org/drawingml/2006/main" rot="5400000">
          <a:off x="1932757" y="404040"/>
          <a:ext cx="223879" cy="425455"/>
        </a:xfrm>
        <a:prstGeom xmlns:a="http://schemas.openxmlformats.org/drawingml/2006/main" prst="straightConnector1">
          <a:avLst/>
        </a:prstGeom>
        <a:ln xmlns:a="http://schemas.openxmlformats.org/drawingml/2006/main">
          <a:solidFill>
            <a:srgbClr val="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0.01875</cdr:x>
      <cdr:y>0.4213</cdr:y>
    </cdr:from>
    <cdr:to>
      <cdr:x>0.3784</cdr:x>
      <cdr:y>0.57457</cdr:y>
    </cdr:to>
    <cdr:sp macro="" textlink="">
      <cdr:nvSpPr>
        <cdr:cNvPr id="4" name="TextBox 1"/>
        <cdr:cNvSpPr txBox="1"/>
      </cdr:nvSpPr>
      <cdr:spPr>
        <a:xfrm xmlns:a="http://schemas.openxmlformats.org/drawingml/2006/main">
          <a:off x="85725" y="1155707"/>
          <a:ext cx="1644320" cy="4204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800" b="1">
              <a:latin typeface="+mn-lt"/>
              <a:cs typeface="Arial" pitchFamily="34" charset="0"/>
            </a:rPr>
            <a:t>2012-2016 Average (28)</a:t>
          </a:r>
        </a:p>
      </cdr:txBody>
    </cdr:sp>
  </cdr:relSizeAnchor>
</c:userShapes>
</file>

<file path=xl/drawings/drawing39.xml><?xml version="1.0" encoding="utf-8"?>
<xdr:wsDr xmlns:xdr="http://schemas.openxmlformats.org/drawingml/2006/spreadsheetDrawing" xmlns:a="http://schemas.openxmlformats.org/drawingml/2006/main">
  <xdr:twoCellAnchor>
    <xdr:from>
      <xdr:col>4</xdr:col>
      <xdr:colOff>295275</xdr:colOff>
      <xdr:row>2</xdr:row>
      <xdr:rowOff>4762</xdr:rowOff>
    </xdr:from>
    <xdr:to>
      <xdr:col>11</xdr:col>
      <xdr:colOff>600075</xdr:colOff>
      <xdr:row>14</xdr:row>
      <xdr:rowOff>52387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266700</xdr:colOff>
      <xdr:row>20</xdr:row>
      <xdr:rowOff>52387</xdr:rowOff>
    </xdr:from>
    <xdr:to>
      <xdr:col>11</xdr:col>
      <xdr:colOff>571500</xdr:colOff>
      <xdr:row>32</xdr:row>
      <xdr:rowOff>100012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0.07569</cdr:x>
      <cdr:y>0.4213</cdr:y>
    </cdr:from>
    <cdr:to>
      <cdr:x>0.94471</cdr:x>
      <cdr:y>0.51714</cdr:y>
    </cdr:to>
    <cdr:sp macro="" textlink="">
      <cdr:nvSpPr>
        <cdr:cNvPr id="2" name="TextBox 1"/>
        <cdr:cNvSpPr txBox="1"/>
      </cdr:nvSpPr>
      <cdr:spPr>
        <a:xfrm xmlns:a="http://schemas.openxmlformats.org/drawingml/2006/main">
          <a:off x="346055" y="1155704"/>
          <a:ext cx="3973159" cy="2629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900" b="1">
              <a:latin typeface="+mn-lt"/>
              <a:cs typeface="Arial" pitchFamily="34" charset="0"/>
            </a:rPr>
            <a:t>KSIs</a:t>
          </a:r>
          <a:r>
            <a:rPr lang="en-GB" sz="900" b="1" baseline="0">
              <a:latin typeface="+mn-lt"/>
              <a:cs typeface="Arial" pitchFamily="34" charset="0"/>
            </a:rPr>
            <a:t> resulting from collisions involving drivers under 25</a:t>
          </a:r>
          <a:endParaRPr lang="en-GB" sz="900" b="1">
            <a:latin typeface="+mn-lt"/>
            <a:cs typeface="Arial" pitchFamily="34" charset="0"/>
          </a:endParaRPr>
        </a:p>
      </cdr:txBody>
    </cdr:sp>
  </cdr:relSizeAnchor>
  <cdr:relSizeAnchor xmlns:cdr="http://schemas.openxmlformats.org/drawingml/2006/chartDrawing">
    <cdr:from>
      <cdr:x>0.53611</cdr:x>
      <cdr:y>0.33796</cdr:y>
    </cdr:from>
    <cdr:to>
      <cdr:x>0.6074</cdr:x>
      <cdr:y>0.44323</cdr:y>
    </cdr:to>
    <cdr:sp macro="" textlink="">
      <cdr:nvSpPr>
        <cdr:cNvPr id="3" name="Straight Arrow Connector 2"/>
        <cdr:cNvSpPr/>
      </cdr:nvSpPr>
      <cdr:spPr>
        <a:xfrm xmlns:a="http://schemas.openxmlformats.org/drawingml/2006/main" rot="5400000" flipH="1" flipV="1">
          <a:off x="2469676" y="908505"/>
          <a:ext cx="288776" cy="325938"/>
        </a:xfrm>
        <a:prstGeom xmlns:a="http://schemas.openxmlformats.org/drawingml/2006/main" prst="straightConnector1">
          <a:avLst/>
        </a:prstGeom>
        <a:ln xmlns:a="http://schemas.openxmlformats.org/drawingml/2006/main">
          <a:solidFill>
            <a:srgbClr val="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cdr:x>
      <cdr:y>0.2963</cdr:y>
    </cdr:from>
    <cdr:to>
      <cdr:x>0.37917</cdr:x>
      <cdr:y>0.40235</cdr:y>
    </cdr:to>
    <cdr:sp macro="" textlink="">
      <cdr:nvSpPr>
        <cdr:cNvPr id="4" name="TextBox 1"/>
        <cdr:cNvSpPr txBox="1"/>
      </cdr:nvSpPr>
      <cdr:spPr>
        <a:xfrm xmlns:a="http://schemas.openxmlformats.org/drawingml/2006/main">
          <a:off x="0" y="812801"/>
          <a:ext cx="1733565" cy="2909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800" b="1">
              <a:latin typeface="+mn-lt"/>
              <a:cs typeface="Arial" pitchFamily="34" charset="0"/>
            </a:rPr>
            <a:t>2012-2016 Baseline (242)</a:t>
          </a:r>
        </a:p>
      </cdr:txBody>
    </cdr:sp>
  </cdr:relSizeAnchor>
</c:userShapes>
</file>

<file path=xl/drawings/drawing40.xml><?xml version="1.0" encoding="utf-8"?>
<c:userShapes xmlns:c="http://schemas.openxmlformats.org/drawingml/2006/chart">
  <cdr:relSizeAnchor xmlns:cdr="http://schemas.openxmlformats.org/drawingml/2006/chartDrawing">
    <cdr:from>
      <cdr:x>0</cdr:x>
      <cdr:y>0.65394</cdr:y>
    </cdr:from>
    <cdr:to>
      <cdr:x>0.321</cdr:x>
      <cdr:y>0.80783</cdr:y>
    </cdr:to>
    <cdr:sp macro="" textlink="">
      <cdr:nvSpPr>
        <cdr:cNvPr id="2" name="TextBox 1"/>
        <cdr:cNvSpPr txBox="1"/>
      </cdr:nvSpPr>
      <cdr:spPr>
        <a:xfrm xmlns:a="http://schemas.openxmlformats.org/drawingml/2006/main">
          <a:off x="0" y="1793875"/>
          <a:ext cx="1467620" cy="4221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800" b="1">
              <a:latin typeface="+mn-lt"/>
              <a:cs typeface="Arial" pitchFamily="34" charset="0"/>
            </a:rPr>
            <a:t>2012-2016 Average (2)</a:t>
          </a:r>
        </a:p>
      </cdr:txBody>
    </cdr:sp>
  </cdr:relSizeAnchor>
  <cdr:relSizeAnchor xmlns:cdr="http://schemas.openxmlformats.org/drawingml/2006/chartDrawing">
    <cdr:from>
      <cdr:x>0.35486</cdr:x>
      <cdr:y>0.18171</cdr:y>
    </cdr:from>
    <cdr:to>
      <cdr:x>0.96454</cdr:x>
      <cdr:y>0.31512</cdr:y>
    </cdr:to>
    <cdr:sp macro="" textlink="">
      <cdr:nvSpPr>
        <cdr:cNvPr id="3" name="TextBox 1"/>
        <cdr:cNvSpPr txBox="1"/>
      </cdr:nvSpPr>
      <cdr:spPr>
        <a:xfrm xmlns:a="http://schemas.openxmlformats.org/drawingml/2006/main">
          <a:off x="1622425" y="498475"/>
          <a:ext cx="2787440" cy="3659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900" b="1" baseline="0">
              <a:latin typeface="+mn-lt"/>
              <a:cs typeface="Arial" pitchFamily="34" charset="0"/>
            </a:rPr>
            <a:t>KSI collisions caused young motorcyclists speeding</a:t>
          </a:r>
          <a:endParaRPr lang="en-GB" sz="900" b="1">
            <a:latin typeface="+mn-lt"/>
            <a:cs typeface="Arial" pitchFamily="34" charset="0"/>
          </a:endParaRPr>
        </a:p>
      </cdr:txBody>
    </cdr:sp>
  </cdr:relSizeAnchor>
  <cdr:relSizeAnchor xmlns:cdr="http://schemas.openxmlformats.org/drawingml/2006/chartDrawing">
    <cdr:from>
      <cdr:x>0.60694</cdr:x>
      <cdr:y>0.2963</cdr:y>
    </cdr:from>
    <cdr:to>
      <cdr:x>0.67188</cdr:x>
      <cdr:y>0.43286</cdr:y>
    </cdr:to>
    <cdr:sp macro="" textlink="">
      <cdr:nvSpPr>
        <cdr:cNvPr id="4" name="Straight Arrow Connector 3"/>
        <cdr:cNvSpPr/>
      </cdr:nvSpPr>
      <cdr:spPr>
        <a:xfrm xmlns:a="http://schemas.openxmlformats.org/drawingml/2006/main" rot="5400000">
          <a:off x="2736083" y="851667"/>
          <a:ext cx="374623" cy="296889"/>
        </a:xfrm>
        <a:prstGeom xmlns:a="http://schemas.openxmlformats.org/drawingml/2006/main" prst="straightConnector1">
          <a:avLst/>
        </a:prstGeom>
        <a:ln xmlns:a="http://schemas.openxmlformats.org/drawingml/2006/main">
          <a:solidFill>
            <a:srgbClr val="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GB"/>
        </a:p>
      </cdr:txBody>
    </cdr:sp>
  </cdr:relSizeAnchor>
</c:userShapes>
</file>

<file path=xl/drawings/drawing41.xml><?xml version="1.0" encoding="utf-8"?>
<c:userShapes xmlns:c="http://schemas.openxmlformats.org/drawingml/2006/chart">
  <cdr:relSizeAnchor xmlns:cdr="http://schemas.openxmlformats.org/drawingml/2006/chartDrawing">
    <cdr:from>
      <cdr:x>0.03403</cdr:x>
      <cdr:y>0.43171</cdr:y>
    </cdr:from>
    <cdr:to>
      <cdr:x>0.35503</cdr:x>
      <cdr:y>0.5856</cdr:y>
    </cdr:to>
    <cdr:sp macro="" textlink="">
      <cdr:nvSpPr>
        <cdr:cNvPr id="2" name="TextBox 1"/>
        <cdr:cNvSpPr txBox="1"/>
      </cdr:nvSpPr>
      <cdr:spPr>
        <a:xfrm xmlns:a="http://schemas.openxmlformats.org/drawingml/2006/main">
          <a:off x="155575" y="1184275"/>
          <a:ext cx="1467620" cy="4221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800" b="1">
              <a:latin typeface="+mn-lt"/>
              <a:cs typeface="Arial" pitchFamily="34" charset="0"/>
            </a:rPr>
            <a:t>2012-2016 Average (2)</a:t>
          </a:r>
        </a:p>
      </cdr:txBody>
    </cdr:sp>
  </cdr:relSizeAnchor>
  <cdr:relSizeAnchor xmlns:cdr="http://schemas.openxmlformats.org/drawingml/2006/chartDrawing">
    <cdr:from>
      <cdr:x>0.31944</cdr:x>
      <cdr:y>0.10532</cdr:y>
    </cdr:from>
    <cdr:to>
      <cdr:x>0.92912</cdr:x>
      <cdr:y>0.23873</cdr:y>
    </cdr:to>
    <cdr:sp macro="" textlink="">
      <cdr:nvSpPr>
        <cdr:cNvPr id="3" name="TextBox 1"/>
        <cdr:cNvSpPr txBox="1"/>
      </cdr:nvSpPr>
      <cdr:spPr>
        <a:xfrm xmlns:a="http://schemas.openxmlformats.org/drawingml/2006/main">
          <a:off x="1460500" y="288925"/>
          <a:ext cx="2787440" cy="3659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900" b="1" baseline="0">
              <a:latin typeface="+mn-lt"/>
              <a:cs typeface="Arial" pitchFamily="34" charset="0"/>
            </a:rPr>
            <a:t>KSI collisions caused young motorcyclists speeding</a:t>
          </a:r>
          <a:endParaRPr lang="en-GB" sz="900" b="1">
            <a:latin typeface="+mn-lt"/>
            <a:cs typeface="Arial" pitchFamily="34" charset="0"/>
          </a:endParaRPr>
        </a:p>
      </cdr:txBody>
    </cdr:sp>
  </cdr:relSizeAnchor>
  <cdr:relSizeAnchor xmlns:cdr="http://schemas.openxmlformats.org/drawingml/2006/chartDrawing">
    <cdr:from>
      <cdr:x>0.47986</cdr:x>
      <cdr:y>0.20949</cdr:y>
    </cdr:from>
    <cdr:to>
      <cdr:x>0.5448</cdr:x>
      <cdr:y>0.34605</cdr:y>
    </cdr:to>
    <cdr:sp macro="" textlink="">
      <cdr:nvSpPr>
        <cdr:cNvPr id="4" name="Straight Arrow Connector 3"/>
        <cdr:cNvSpPr/>
      </cdr:nvSpPr>
      <cdr:spPr>
        <a:xfrm xmlns:a="http://schemas.openxmlformats.org/drawingml/2006/main" rot="5400000">
          <a:off x="2155058" y="613542"/>
          <a:ext cx="374623" cy="296889"/>
        </a:xfrm>
        <a:prstGeom xmlns:a="http://schemas.openxmlformats.org/drawingml/2006/main" prst="straightConnector1">
          <a:avLst/>
        </a:prstGeom>
        <a:ln xmlns:a="http://schemas.openxmlformats.org/drawingml/2006/main">
          <a:solidFill>
            <a:srgbClr val="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GB"/>
        </a:p>
      </cdr:txBody>
    </cdr:sp>
  </cdr:relSizeAnchor>
</c:userShapes>
</file>

<file path=xl/drawings/drawing42.xml><?xml version="1.0" encoding="utf-8"?>
<xdr:wsDr xmlns:xdr="http://schemas.openxmlformats.org/drawingml/2006/spreadsheetDrawing" xmlns:a="http://schemas.openxmlformats.org/drawingml/2006/main">
  <xdr:twoCellAnchor>
    <xdr:from>
      <xdr:col>13</xdr:col>
      <xdr:colOff>228600</xdr:colOff>
      <xdr:row>19</xdr:row>
      <xdr:rowOff>166687</xdr:rowOff>
    </xdr:from>
    <xdr:to>
      <xdr:col>20</xdr:col>
      <xdr:colOff>533400</xdr:colOff>
      <xdr:row>34</xdr:row>
      <xdr:rowOff>23812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200025</xdr:colOff>
      <xdr:row>1</xdr:row>
      <xdr:rowOff>128587</xdr:rowOff>
    </xdr:from>
    <xdr:to>
      <xdr:col>20</xdr:col>
      <xdr:colOff>504825</xdr:colOff>
      <xdr:row>15</xdr:row>
      <xdr:rowOff>166687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0.29236</cdr:x>
      <cdr:y>0.12269</cdr:y>
    </cdr:from>
    <cdr:to>
      <cdr:x>0.90204</cdr:x>
      <cdr:y>0.2561</cdr:y>
    </cdr:to>
    <cdr:sp macro="" textlink="">
      <cdr:nvSpPr>
        <cdr:cNvPr id="2" name="TextBox 1"/>
        <cdr:cNvSpPr txBox="1"/>
      </cdr:nvSpPr>
      <cdr:spPr>
        <a:xfrm xmlns:a="http://schemas.openxmlformats.org/drawingml/2006/main">
          <a:off x="1336675" y="336550"/>
          <a:ext cx="2787457" cy="3659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900" b="1" baseline="0">
              <a:latin typeface="+mn-lt"/>
              <a:cs typeface="Arial" pitchFamily="34" charset="0"/>
            </a:rPr>
            <a:t>FPNs issued for offence 'No R plates displayed'</a:t>
          </a:r>
          <a:endParaRPr lang="en-GB" sz="900" b="1">
            <a:latin typeface="+mn-lt"/>
            <a:cs typeface="Arial" pitchFamily="34" charset="0"/>
          </a:endParaRPr>
        </a:p>
      </cdr:txBody>
    </cdr:sp>
  </cdr:relSizeAnchor>
  <cdr:relSizeAnchor xmlns:cdr="http://schemas.openxmlformats.org/drawingml/2006/chartDrawing">
    <cdr:from>
      <cdr:x>0.36458</cdr:x>
      <cdr:y>0.20949</cdr:y>
    </cdr:from>
    <cdr:to>
      <cdr:x>0.44584</cdr:x>
      <cdr:y>0.36285</cdr:y>
    </cdr:to>
    <cdr:sp macro="" textlink="">
      <cdr:nvSpPr>
        <cdr:cNvPr id="3" name="Straight Arrow Connector 2"/>
        <cdr:cNvSpPr/>
      </cdr:nvSpPr>
      <cdr:spPr>
        <a:xfrm xmlns:a="http://schemas.openxmlformats.org/drawingml/2006/main" rot="5400000">
          <a:off x="1642277" y="599274"/>
          <a:ext cx="420689" cy="371495"/>
        </a:xfrm>
        <a:prstGeom xmlns:a="http://schemas.openxmlformats.org/drawingml/2006/main" prst="straightConnector1">
          <a:avLst/>
        </a:prstGeom>
        <a:ln xmlns:a="http://schemas.openxmlformats.org/drawingml/2006/main">
          <a:solidFill>
            <a:srgbClr val="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0.01319</cdr:x>
      <cdr:y>0.65394</cdr:y>
    </cdr:from>
    <cdr:to>
      <cdr:x>0.37284</cdr:x>
      <cdr:y>0.80721</cdr:y>
    </cdr:to>
    <cdr:sp macro="" textlink="">
      <cdr:nvSpPr>
        <cdr:cNvPr id="4" name="TextBox 1"/>
        <cdr:cNvSpPr txBox="1"/>
      </cdr:nvSpPr>
      <cdr:spPr>
        <a:xfrm xmlns:a="http://schemas.openxmlformats.org/drawingml/2006/main">
          <a:off x="60325" y="1793875"/>
          <a:ext cx="1644320" cy="4204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800" b="1">
              <a:latin typeface="+mn-lt"/>
              <a:cs typeface="Arial" pitchFamily="34" charset="0"/>
            </a:rPr>
            <a:t>2012-2016 Average (53)</a:t>
          </a:r>
        </a:p>
      </cdr:txBody>
    </cdr:sp>
  </cdr:relSizeAnchor>
</c:userShapes>
</file>

<file path=xl/drawings/drawing44.xml><?xml version="1.0" encoding="utf-8"?>
<c:userShapes xmlns:c="http://schemas.openxmlformats.org/drawingml/2006/chart">
  <cdr:relSizeAnchor xmlns:cdr="http://schemas.openxmlformats.org/drawingml/2006/chartDrawing">
    <cdr:from>
      <cdr:x>0.26944</cdr:x>
      <cdr:y>0.1713</cdr:y>
    </cdr:from>
    <cdr:to>
      <cdr:x>0.87912</cdr:x>
      <cdr:y>0.30471</cdr:y>
    </cdr:to>
    <cdr:sp macro="" textlink="">
      <cdr:nvSpPr>
        <cdr:cNvPr id="2" name="TextBox 1"/>
        <cdr:cNvSpPr txBox="1"/>
      </cdr:nvSpPr>
      <cdr:spPr>
        <a:xfrm xmlns:a="http://schemas.openxmlformats.org/drawingml/2006/main">
          <a:off x="1231900" y="469900"/>
          <a:ext cx="2787457" cy="3659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900" b="1" baseline="0">
              <a:latin typeface="+mn-lt"/>
              <a:cs typeface="Arial" pitchFamily="34" charset="0"/>
            </a:rPr>
            <a:t>FPNs issued for offence 'No R plates displayed'</a:t>
          </a:r>
          <a:endParaRPr lang="en-GB" sz="900" b="1">
            <a:latin typeface="+mn-lt"/>
            <a:cs typeface="Arial" pitchFamily="34" charset="0"/>
          </a:endParaRPr>
        </a:p>
      </cdr:txBody>
    </cdr:sp>
  </cdr:relSizeAnchor>
  <cdr:relSizeAnchor xmlns:cdr="http://schemas.openxmlformats.org/drawingml/2006/chartDrawing">
    <cdr:from>
      <cdr:x>0.34236</cdr:x>
      <cdr:y>0.26157</cdr:y>
    </cdr:from>
    <cdr:to>
      <cdr:x>0.42362</cdr:x>
      <cdr:y>0.41493</cdr:y>
    </cdr:to>
    <cdr:sp macro="" textlink="">
      <cdr:nvSpPr>
        <cdr:cNvPr id="3" name="Straight Arrow Connector 2"/>
        <cdr:cNvSpPr/>
      </cdr:nvSpPr>
      <cdr:spPr>
        <a:xfrm xmlns:a="http://schemas.openxmlformats.org/drawingml/2006/main" rot="5400000">
          <a:off x="1540678" y="742147"/>
          <a:ext cx="420689" cy="371495"/>
        </a:xfrm>
        <a:prstGeom xmlns:a="http://schemas.openxmlformats.org/drawingml/2006/main" prst="straightConnector1">
          <a:avLst/>
        </a:prstGeom>
        <a:ln xmlns:a="http://schemas.openxmlformats.org/drawingml/2006/main">
          <a:solidFill>
            <a:srgbClr val="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cdr:x>
      <cdr:y>0.7338</cdr:y>
    </cdr:from>
    <cdr:to>
      <cdr:x>0.35965</cdr:x>
      <cdr:y>0.88707</cdr:y>
    </cdr:to>
    <cdr:sp macro="" textlink="">
      <cdr:nvSpPr>
        <cdr:cNvPr id="4" name="TextBox 1"/>
        <cdr:cNvSpPr txBox="1"/>
      </cdr:nvSpPr>
      <cdr:spPr>
        <a:xfrm xmlns:a="http://schemas.openxmlformats.org/drawingml/2006/main">
          <a:off x="0" y="2012950"/>
          <a:ext cx="1644320" cy="4204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800" b="1">
              <a:latin typeface="+mn-lt"/>
              <a:cs typeface="Arial" pitchFamily="34" charset="0"/>
            </a:rPr>
            <a:t>2012-2016 Average (53)</a:t>
          </a:r>
        </a:p>
      </cdr:txBody>
    </cdr:sp>
  </cdr:relSizeAnchor>
</c:userShapes>
</file>

<file path=xl/drawings/drawing45.xml><?xml version="1.0" encoding="utf-8"?>
<xdr:wsDr xmlns:xdr="http://schemas.openxmlformats.org/drawingml/2006/spreadsheetDrawing" xmlns:a="http://schemas.openxmlformats.org/drawingml/2006/main">
  <xdr:twoCellAnchor>
    <xdr:from>
      <xdr:col>3</xdr:col>
      <xdr:colOff>419100</xdr:colOff>
      <xdr:row>2</xdr:row>
      <xdr:rowOff>252412</xdr:rowOff>
    </xdr:from>
    <xdr:to>
      <xdr:col>11</xdr:col>
      <xdr:colOff>114300</xdr:colOff>
      <xdr:row>11</xdr:row>
      <xdr:rowOff>119062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6</xdr:col>
      <xdr:colOff>342900</xdr:colOff>
      <xdr:row>2</xdr:row>
      <xdr:rowOff>147637</xdr:rowOff>
    </xdr:from>
    <xdr:to>
      <xdr:col>14</xdr:col>
      <xdr:colOff>38100</xdr:colOff>
      <xdr:row>10</xdr:row>
      <xdr:rowOff>204787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0</xdr:col>
      <xdr:colOff>523875</xdr:colOff>
      <xdr:row>8</xdr:row>
      <xdr:rowOff>161925</xdr:rowOff>
    </xdr:from>
    <xdr:to>
      <xdr:col>4</xdr:col>
      <xdr:colOff>276225</xdr:colOff>
      <xdr:row>19</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514351</xdr:colOff>
      <xdr:row>19</xdr:row>
      <xdr:rowOff>95250</xdr:rowOff>
    </xdr:from>
    <xdr:to>
      <xdr:col>12</xdr:col>
      <xdr:colOff>57150</xdr:colOff>
      <xdr:row>31</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0.1104</cdr:x>
      <cdr:y>0.16095</cdr:y>
    </cdr:from>
    <cdr:to>
      <cdr:x>0.22978</cdr:x>
      <cdr:y>0.3652</cdr:y>
    </cdr:to>
    <cdr:sp macro="" textlink="">
      <cdr:nvSpPr>
        <cdr:cNvPr id="2" name="TextBox 1"/>
        <cdr:cNvSpPr txBox="1"/>
      </cdr:nvSpPr>
      <cdr:spPr>
        <a:xfrm xmlns:a="http://schemas.openxmlformats.org/drawingml/2006/main">
          <a:off x="963705" y="441512"/>
          <a:ext cx="1042147" cy="5602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0.06675</cdr:x>
      <cdr:y>0.30801</cdr:y>
    </cdr:from>
    <cdr:to>
      <cdr:x>0.26316</cdr:x>
      <cdr:y>0.46732</cdr:y>
    </cdr:to>
    <cdr:sp macro="" textlink="">
      <cdr:nvSpPr>
        <cdr:cNvPr id="3" name="TextBox 2"/>
        <cdr:cNvSpPr txBox="1"/>
      </cdr:nvSpPr>
      <cdr:spPr>
        <a:xfrm xmlns:a="http://schemas.openxmlformats.org/drawingml/2006/main">
          <a:off x="582705" y="844924"/>
          <a:ext cx="1714500" cy="4370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16-24</a:t>
          </a:r>
          <a:r>
            <a:rPr lang="en-GB" sz="1100" baseline="0"/>
            <a:t> lower than those aged 35+</a:t>
          </a:r>
          <a:endParaRPr lang="en-GB" sz="1100"/>
        </a:p>
      </cdr:txBody>
    </cdr:sp>
  </cdr:relSizeAnchor>
  <cdr:relSizeAnchor xmlns:cdr="http://schemas.openxmlformats.org/drawingml/2006/chartDrawing">
    <cdr:from>
      <cdr:x>0.05006</cdr:x>
      <cdr:y>0.45915</cdr:y>
    </cdr:from>
    <cdr:to>
      <cdr:x>0.10013</cdr:x>
      <cdr:y>0.6634</cdr:y>
    </cdr:to>
    <cdr:cxnSp macro="">
      <cdr:nvCxnSpPr>
        <cdr:cNvPr id="5" name="Straight Arrow Connector 4"/>
        <cdr:cNvCxnSpPr/>
      </cdr:nvCxnSpPr>
      <cdr:spPr>
        <a:xfrm xmlns:a="http://schemas.openxmlformats.org/drawingml/2006/main" flipH="1">
          <a:off x="437029" y="1259543"/>
          <a:ext cx="437030" cy="560293"/>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0.41917</cdr:x>
      <cdr:y>0.16966</cdr:y>
    </cdr:from>
    <cdr:to>
      <cdr:x>0.60976</cdr:x>
      <cdr:y>0.32898</cdr:y>
    </cdr:to>
    <cdr:sp macro="" textlink="">
      <cdr:nvSpPr>
        <cdr:cNvPr id="7" name="TextBox 1"/>
        <cdr:cNvSpPr txBox="1"/>
      </cdr:nvSpPr>
      <cdr:spPr>
        <a:xfrm xmlns:a="http://schemas.openxmlformats.org/drawingml/2006/main">
          <a:off x="3659095" y="465419"/>
          <a:ext cx="1663700" cy="437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65+ lower than all except those aged 25-34</a:t>
          </a:r>
        </a:p>
      </cdr:txBody>
    </cdr:sp>
  </cdr:relSizeAnchor>
  <cdr:relSizeAnchor xmlns:cdr="http://schemas.openxmlformats.org/drawingml/2006/chartDrawing">
    <cdr:from>
      <cdr:x>0.47368</cdr:x>
      <cdr:y>0.31209</cdr:y>
    </cdr:from>
    <cdr:to>
      <cdr:x>0.49807</cdr:x>
      <cdr:y>0.40196</cdr:y>
    </cdr:to>
    <cdr:cxnSp macro="">
      <cdr:nvCxnSpPr>
        <cdr:cNvPr id="8" name="Straight Arrow Connector 7"/>
        <cdr:cNvCxnSpPr/>
      </cdr:nvCxnSpPr>
      <cdr:spPr>
        <a:xfrm xmlns:a="http://schemas.openxmlformats.org/drawingml/2006/main" flipH="1">
          <a:off x="4134972" y="856131"/>
          <a:ext cx="212910" cy="246529"/>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0.66179</cdr:x>
      <cdr:y>0.24319</cdr:y>
    </cdr:from>
    <cdr:to>
      <cdr:x>0.85237</cdr:x>
      <cdr:y>0.40251</cdr:y>
    </cdr:to>
    <cdr:sp macro="" textlink="">
      <cdr:nvSpPr>
        <cdr:cNvPr id="13" name="TextBox 1"/>
        <cdr:cNvSpPr txBox="1"/>
      </cdr:nvSpPr>
      <cdr:spPr>
        <a:xfrm xmlns:a="http://schemas.openxmlformats.org/drawingml/2006/main">
          <a:off x="5777005" y="667124"/>
          <a:ext cx="1663700" cy="437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65+ lower than all</a:t>
          </a:r>
        </a:p>
        <a:p xmlns:a="http://schemas.openxmlformats.org/drawingml/2006/main">
          <a:r>
            <a:rPr lang="en-GB" sz="1100"/>
            <a:t>other ages </a:t>
          </a:r>
        </a:p>
      </cdr:txBody>
    </cdr:sp>
  </cdr:relSizeAnchor>
  <cdr:relSizeAnchor xmlns:cdr="http://schemas.openxmlformats.org/drawingml/2006/chartDrawing">
    <cdr:from>
      <cdr:x>0.71502</cdr:x>
      <cdr:y>0.40196</cdr:y>
    </cdr:from>
    <cdr:to>
      <cdr:x>0.72401</cdr:x>
      <cdr:y>0.57761</cdr:y>
    </cdr:to>
    <cdr:cxnSp macro="">
      <cdr:nvCxnSpPr>
        <cdr:cNvPr id="14" name="Straight Arrow Connector 13"/>
        <cdr:cNvCxnSpPr/>
      </cdr:nvCxnSpPr>
      <cdr:spPr>
        <a:xfrm xmlns:a="http://schemas.openxmlformats.org/drawingml/2006/main" flipH="1">
          <a:off x="6241676" y="1102660"/>
          <a:ext cx="78441" cy="481853"/>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0.79273</cdr:x>
      <cdr:y>0.43927</cdr:y>
    </cdr:from>
    <cdr:to>
      <cdr:x>0.98973</cdr:x>
      <cdr:y>0.59858</cdr:y>
    </cdr:to>
    <cdr:sp macro="" textlink="">
      <cdr:nvSpPr>
        <cdr:cNvPr id="17" name="TextBox 1"/>
        <cdr:cNvSpPr txBox="1"/>
      </cdr:nvSpPr>
      <cdr:spPr>
        <a:xfrm xmlns:a="http://schemas.openxmlformats.org/drawingml/2006/main">
          <a:off x="6920005" y="1205007"/>
          <a:ext cx="1719729" cy="437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65+ greater than all</a:t>
          </a:r>
        </a:p>
        <a:p xmlns:a="http://schemas.openxmlformats.org/drawingml/2006/main">
          <a:r>
            <a:rPr lang="en-GB" sz="1100"/>
            <a:t>others ages</a:t>
          </a:r>
        </a:p>
      </cdr:txBody>
    </cdr:sp>
  </cdr:relSizeAnchor>
  <cdr:relSizeAnchor xmlns:cdr="http://schemas.openxmlformats.org/drawingml/2006/chartDrawing">
    <cdr:from>
      <cdr:x>0.88318</cdr:x>
      <cdr:y>0.52451</cdr:y>
    </cdr:from>
    <cdr:to>
      <cdr:x>0.94737</cdr:x>
      <cdr:y>0.62663</cdr:y>
    </cdr:to>
    <cdr:cxnSp macro="">
      <cdr:nvCxnSpPr>
        <cdr:cNvPr id="18" name="Straight Arrow Connector 17"/>
        <cdr:cNvCxnSpPr/>
      </cdr:nvCxnSpPr>
      <cdr:spPr>
        <a:xfrm xmlns:a="http://schemas.openxmlformats.org/drawingml/2006/main">
          <a:off x="7709647" y="1438836"/>
          <a:ext cx="560294" cy="280147"/>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6</xdr:col>
      <xdr:colOff>0</xdr:colOff>
      <xdr:row>2</xdr:row>
      <xdr:rowOff>47625</xdr:rowOff>
    </xdr:from>
    <xdr:to>
      <xdr:col>13</xdr:col>
      <xdr:colOff>304800</xdr:colOff>
      <xdr:row>13</xdr:row>
      <xdr:rowOff>161925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21</xdr:row>
      <xdr:rowOff>0</xdr:rowOff>
    </xdr:from>
    <xdr:to>
      <xdr:col>13</xdr:col>
      <xdr:colOff>304800</xdr:colOff>
      <xdr:row>32</xdr:row>
      <xdr:rowOff>104775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0.05278</cdr:x>
      <cdr:y>0.6331</cdr:y>
    </cdr:from>
    <cdr:to>
      <cdr:x>0.92244</cdr:x>
      <cdr:y>0.72918</cdr:y>
    </cdr:to>
    <cdr:sp macro="" textlink="">
      <cdr:nvSpPr>
        <cdr:cNvPr id="2" name="TextBox 1"/>
        <cdr:cNvSpPr txBox="1"/>
      </cdr:nvSpPr>
      <cdr:spPr>
        <a:xfrm xmlns:a="http://schemas.openxmlformats.org/drawingml/2006/main">
          <a:off x="241300" y="1736725"/>
          <a:ext cx="3976117" cy="263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900" b="1">
              <a:latin typeface="+mn-lt"/>
              <a:cs typeface="Arial" pitchFamily="34" charset="0"/>
            </a:rPr>
            <a:t>KSIs</a:t>
          </a:r>
          <a:r>
            <a:rPr lang="en-GB" sz="900" b="1" baseline="0">
              <a:latin typeface="+mn-lt"/>
              <a:cs typeface="Arial" pitchFamily="34" charset="0"/>
            </a:rPr>
            <a:t> resulting from collisions involving drivers under 25 who were responsible for the collision</a:t>
          </a:r>
          <a:endParaRPr lang="en-GB" sz="900" b="1">
            <a:latin typeface="+mn-lt"/>
            <a:cs typeface="Arial" pitchFamily="34" charset="0"/>
          </a:endParaRPr>
        </a:p>
      </cdr:txBody>
    </cdr:sp>
  </cdr:relSizeAnchor>
  <cdr:relSizeAnchor xmlns:cdr="http://schemas.openxmlformats.org/drawingml/2006/chartDrawing">
    <cdr:from>
      <cdr:x>0.48611</cdr:x>
      <cdr:y>0.51157</cdr:y>
    </cdr:from>
    <cdr:to>
      <cdr:x>0.55745</cdr:x>
      <cdr:y>0.6171</cdr:y>
    </cdr:to>
    <cdr:sp macro="" textlink="">
      <cdr:nvSpPr>
        <cdr:cNvPr id="3" name="Straight Arrow Connector 2"/>
        <cdr:cNvSpPr/>
      </cdr:nvSpPr>
      <cdr:spPr>
        <a:xfrm xmlns:a="http://schemas.openxmlformats.org/drawingml/2006/main" rot="5400000" flipH="1" flipV="1">
          <a:off x="2240855" y="1384995"/>
          <a:ext cx="289466" cy="326176"/>
        </a:xfrm>
        <a:prstGeom xmlns:a="http://schemas.openxmlformats.org/drawingml/2006/main" prst="straightConnector1">
          <a:avLst/>
        </a:prstGeom>
        <a:ln xmlns:a="http://schemas.openxmlformats.org/drawingml/2006/main">
          <a:solidFill>
            <a:srgbClr val="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cdr:x>
      <cdr:y>0.43866</cdr:y>
    </cdr:from>
    <cdr:to>
      <cdr:x>0.36042</cdr:x>
      <cdr:y>0.54431</cdr:y>
    </cdr:to>
    <cdr:sp macro="" textlink="">
      <cdr:nvSpPr>
        <cdr:cNvPr id="4" name="TextBox 1"/>
        <cdr:cNvSpPr txBox="1"/>
      </cdr:nvSpPr>
      <cdr:spPr>
        <a:xfrm xmlns:a="http://schemas.openxmlformats.org/drawingml/2006/main">
          <a:off x="0" y="1203325"/>
          <a:ext cx="1647825" cy="2898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800" b="1">
              <a:latin typeface="+mn-lt"/>
              <a:cs typeface="Arial" pitchFamily="34" charset="0"/>
            </a:rPr>
            <a:t>2012-2016 Baseline (163)</a:t>
          </a:r>
        </a:p>
      </cdr:txBody>
    </cdr:sp>
  </cdr:relSizeAnchor>
</c:userShapes>
</file>

<file path=xl/drawings/drawing7.xml><?xml version="1.0" encoding="utf-8"?>
<c:userShapes xmlns:c="http://schemas.openxmlformats.org/drawingml/2006/chart">
  <cdr:relSizeAnchor xmlns:cdr="http://schemas.openxmlformats.org/drawingml/2006/chartDrawing">
    <cdr:from>
      <cdr:x>0.12361</cdr:x>
      <cdr:y>0.51157</cdr:y>
    </cdr:from>
    <cdr:to>
      <cdr:x>0.99327</cdr:x>
      <cdr:y>0.60765</cdr:y>
    </cdr:to>
    <cdr:sp macro="" textlink="">
      <cdr:nvSpPr>
        <cdr:cNvPr id="2" name="TextBox 1"/>
        <cdr:cNvSpPr txBox="1"/>
      </cdr:nvSpPr>
      <cdr:spPr>
        <a:xfrm xmlns:a="http://schemas.openxmlformats.org/drawingml/2006/main">
          <a:off x="565160" y="1403345"/>
          <a:ext cx="3976086" cy="2635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900" b="1">
              <a:latin typeface="+mn-lt"/>
              <a:cs typeface="Arial" pitchFamily="34" charset="0"/>
            </a:rPr>
            <a:t>KSIs</a:t>
          </a:r>
          <a:r>
            <a:rPr lang="en-GB" sz="900" b="1" baseline="0">
              <a:latin typeface="+mn-lt"/>
              <a:cs typeface="Arial" pitchFamily="34" charset="0"/>
            </a:rPr>
            <a:t> resulting from collisions involving drivers under 25 who were responsible for the collision</a:t>
          </a:r>
          <a:endParaRPr lang="en-GB" sz="900" b="1">
            <a:latin typeface="+mn-lt"/>
            <a:cs typeface="Arial" pitchFamily="34" charset="0"/>
          </a:endParaRPr>
        </a:p>
      </cdr:txBody>
    </cdr:sp>
  </cdr:relSizeAnchor>
  <cdr:relSizeAnchor xmlns:cdr="http://schemas.openxmlformats.org/drawingml/2006/chartDrawing">
    <cdr:from>
      <cdr:x>0.58194</cdr:x>
      <cdr:y>0.36921</cdr:y>
    </cdr:from>
    <cdr:to>
      <cdr:x>0.65328</cdr:x>
      <cdr:y>0.47474</cdr:y>
    </cdr:to>
    <cdr:sp macro="" textlink="">
      <cdr:nvSpPr>
        <cdr:cNvPr id="3" name="Straight Arrow Connector 2"/>
        <cdr:cNvSpPr/>
      </cdr:nvSpPr>
      <cdr:spPr>
        <a:xfrm xmlns:a="http://schemas.openxmlformats.org/drawingml/2006/main" rot="5400000" flipH="1" flipV="1">
          <a:off x="2678983" y="994476"/>
          <a:ext cx="289490" cy="326166"/>
        </a:xfrm>
        <a:prstGeom xmlns:a="http://schemas.openxmlformats.org/drawingml/2006/main" prst="straightConnector1">
          <a:avLst/>
        </a:prstGeom>
        <a:ln xmlns:a="http://schemas.openxmlformats.org/drawingml/2006/main">
          <a:solidFill>
            <a:srgbClr val="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0.04167</cdr:x>
      <cdr:y>0.34144</cdr:y>
    </cdr:from>
    <cdr:to>
      <cdr:x>0.40209</cdr:x>
      <cdr:y>0.44709</cdr:y>
    </cdr:to>
    <cdr:sp macro="" textlink="">
      <cdr:nvSpPr>
        <cdr:cNvPr id="4" name="TextBox 1"/>
        <cdr:cNvSpPr txBox="1"/>
      </cdr:nvSpPr>
      <cdr:spPr>
        <a:xfrm xmlns:a="http://schemas.openxmlformats.org/drawingml/2006/main">
          <a:off x="190500" y="936632"/>
          <a:ext cx="1647840" cy="2898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800" b="1">
              <a:latin typeface="+mn-lt"/>
              <a:cs typeface="Arial" pitchFamily="34" charset="0"/>
            </a:rPr>
            <a:t>2012-2016 Baseline (163)</a:t>
          </a:r>
        </a:p>
      </cdr:txBody>
    </cdr:sp>
  </cdr:relSizeAnchor>
</c:userShapes>
</file>

<file path=xl/drawings/drawing8.xml><?xml version="1.0" encoding="utf-8"?>
<xdr:wsDr xmlns:xdr="http://schemas.openxmlformats.org/drawingml/2006/spreadsheetDrawing" xmlns:a="http://schemas.openxmlformats.org/drawingml/2006/main">
  <xdr:twoCellAnchor>
    <xdr:from>
      <xdr:col>10</xdr:col>
      <xdr:colOff>579345</xdr:colOff>
      <xdr:row>2</xdr:row>
      <xdr:rowOff>10645</xdr:rowOff>
    </xdr:from>
    <xdr:to>
      <xdr:col>18</xdr:col>
      <xdr:colOff>279026</xdr:colOff>
      <xdr:row>16</xdr:row>
      <xdr:rowOff>48745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48745</xdr:colOff>
      <xdr:row>17</xdr:row>
      <xdr:rowOff>136152</xdr:rowOff>
    </xdr:from>
    <xdr:to>
      <xdr:col>18</xdr:col>
      <xdr:colOff>353544</xdr:colOff>
      <xdr:row>31</xdr:row>
      <xdr:rowOff>183777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0.10069</cdr:x>
      <cdr:y>0.06018</cdr:y>
    </cdr:from>
    <cdr:to>
      <cdr:x>0.97035</cdr:x>
      <cdr:y>0.15626</cdr:y>
    </cdr:to>
    <cdr:sp macro="" textlink="">
      <cdr:nvSpPr>
        <cdr:cNvPr id="2" name="TextBox 1"/>
        <cdr:cNvSpPr txBox="1"/>
      </cdr:nvSpPr>
      <cdr:spPr>
        <a:xfrm xmlns:a="http://schemas.openxmlformats.org/drawingml/2006/main">
          <a:off x="460355" y="165092"/>
          <a:ext cx="3976085" cy="2635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en-GB" sz="900" b="1">
              <a:latin typeface="+mn-lt"/>
              <a:cs typeface="Arial" pitchFamily="34" charset="0"/>
            </a:rPr>
            <a:t>Proportion of passenger KSIs </a:t>
          </a:r>
          <a:r>
            <a:rPr lang="en-GB" sz="900" b="1">
              <a:effectLst/>
              <a:latin typeface="+mn-lt"/>
              <a:ea typeface="+mn-ea"/>
              <a:cs typeface="+mn-cs"/>
            </a:rPr>
            <a:t>injured travelling with a driver aged 17 to 24 that were aged 14 to 20</a:t>
          </a:r>
          <a:endParaRPr lang="en-GB" sz="900">
            <a:effectLst/>
          </a:endParaRPr>
        </a:p>
      </cdr:txBody>
    </cdr:sp>
  </cdr:relSizeAnchor>
  <cdr:relSizeAnchor xmlns:cdr="http://schemas.openxmlformats.org/drawingml/2006/chartDrawing">
    <cdr:from>
      <cdr:x>0.26111</cdr:x>
      <cdr:y>0.45486</cdr:y>
    </cdr:from>
    <cdr:to>
      <cdr:x>0.32083</cdr:x>
      <cdr:y>0.57891</cdr:y>
    </cdr:to>
    <cdr:sp macro="" textlink="">
      <cdr:nvSpPr>
        <cdr:cNvPr id="3" name="Straight Arrow Connector 2"/>
        <cdr:cNvSpPr/>
      </cdr:nvSpPr>
      <cdr:spPr>
        <a:xfrm xmlns:a="http://schemas.openxmlformats.org/drawingml/2006/main" rot="5400000" flipH="1" flipV="1">
          <a:off x="1160171" y="1281384"/>
          <a:ext cx="340288" cy="273070"/>
        </a:xfrm>
        <a:prstGeom xmlns:a="http://schemas.openxmlformats.org/drawingml/2006/main" prst="straightConnector1">
          <a:avLst/>
        </a:prstGeom>
        <a:ln xmlns:a="http://schemas.openxmlformats.org/drawingml/2006/main">
          <a:solidFill>
            <a:srgbClr val="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0.07361</cdr:x>
      <cdr:y>0.57408</cdr:y>
    </cdr:from>
    <cdr:to>
      <cdr:x>0.43403</cdr:x>
      <cdr:y>0.67973</cdr:y>
    </cdr:to>
    <cdr:sp macro="" textlink="">
      <cdr:nvSpPr>
        <cdr:cNvPr id="4" name="TextBox 1"/>
        <cdr:cNvSpPr txBox="1"/>
      </cdr:nvSpPr>
      <cdr:spPr>
        <a:xfrm xmlns:a="http://schemas.openxmlformats.org/drawingml/2006/main">
          <a:off x="336545" y="1574804"/>
          <a:ext cx="1647840" cy="2898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800" b="1">
              <a:latin typeface="+mn-lt"/>
              <a:cs typeface="Arial" pitchFamily="34" charset="0"/>
            </a:rPr>
            <a:t>2012-2016 Baseline (59%)</a:t>
          </a:r>
        </a:p>
      </cdr:txBody>
    </cdr:sp>
  </cdr:relSizeAnchor>
  <cdr:relSizeAnchor xmlns:cdr="http://schemas.openxmlformats.org/drawingml/2006/chartDrawing">
    <cdr:from>
      <cdr:x>0.63542</cdr:x>
      <cdr:y>0.18056</cdr:y>
    </cdr:from>
    <cdr:to>
      <cdr:x>0.74167</cdr:x>
      <cdr:y>0.33681</cdr:y>
    </cdr:to>
    <cdr:sp macro="" textlink="">
      <cdr:nvSpPr>
        <cdr:cNvPr id="5" name="Straight Arrow Connector 4"/>
        <cdr:cNvSpPr/>
      </cdr:nvSpPr>
      <cdr:spPr>
        <a:xfrm xmlns:a="http://schemas.openxmlformats.org/drawingml/2006/main" rot="5400000" flipV="1">
          <a:off x="2933710" y="466736"/>
          <a:ext cx="428619" cy="485760"/>
        </a:xfrm>
        <a:prstGeom xmlns:a="http://schemas.openxmlformats.org/drawingml/2006/main" prst="straightConnector1">
          <a:avLst/>
        </a:prstGeom>
        <a:ln xmlns:a="http://schemas.openxmlformats.org/drawingml/2006/main">
          <a:solidFill>
            <a:srgbClr val="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SB%20-%20DOE\DOE%20Road%20Safety\GDL\2019\Workings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BLicences"/>
      <sheetName val="KSICollisions"/>
      <sheetName val="KSIs Drivers Under 25"/>
      <sheetName val="Passengers"/>
      <sheetName val="Motorcyclist"/>
      <sheetName val="Principle Causation"/>
      <sheetName val="Road Type"/>
      <sheetName val="Sheet1"/>
      <sheetName val="Darkness"/>
      <sheetName val="GDL Awareness"/>
      <sheetName val="GDL Awareness 2"/>
      <sheetName val="GDL Awareness3"/>
      <sheetName val="GDL Awareness4"/>
      <sheetName val="DGL Awareness 5"/>
      <sheetName val="GDL Follow Rules"/>
      <sheetName val="GDLInfluence"/>
      <sheetName val="GDL Influence Write In"/>
      <sheetName val="No R 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56">
          <cell r="C156" t="str">
            <v>Passenger Restriction</v>
          </cell>
          <cell r="D156" t="str">
            <v>Post-test plates</v>
          </cell>
          <cell r="E156" t="str">
            <v>Lower alcohol limits</v>
          </cell>
          <cell r="F156" t="str">
            <v>None of the above</v>
          </cell>
        </row>
        <row r="157">
          <cell r="B157" t="str">
            <v>Male</v>
          </cell>
          <cell r="C157">
            <v>0.27540153723427474</v>
          </cell>
          <cell r="D157">
            <v>0.61259856530832968</v>
          </cell>
          <cell r="E157">
            <v>0.42954267506510696</v>
          </cell>
          <cell r="F157">
            <v>0.22779387126982376</v>
          </cell>
        </row>
        <row r="158">
          <cell r="B158" t="str">
            <v>Female</v>
          </cell>
          <cell r="C158">
            <v>0.3042212257912707</v>
          </cell>
          <cell r="D158">
            <v>0.61590543172488843</v>
          </cell>
          <cell r="E158">
            <v>0.4153655565656561</v>
          </cell>
          <cell r="F158">
            <v>0.2233179148001469</v>
          </cell>
        </row>
        <row r="163">
          <cell r="C163">
            <v>2.5392006948443669E-2</v>
          </cell>
          <cell r="D163">
            <v>2.7690687858668229E-2</v>
          </cell>
          <cell r="E163">
            <v>2.8137135583391582E-2</v>
          </cell>
          <cell r="F163">
            <v>2.3839809668965376E-2</v>
          </cell>
        </row>
        <row r="164">
          <cell r="C164">
            <v>2.3061240900076455E-2</v>
          </cell>
          <cell r="D164">
            <v>2.4379704005291689E-2</v>
          </cell>
          <cell r="E164">
            <v>2.4700728832134495E-2</v>
          </cell>
          <cell r="F164">
            <v>2.0875445603450987E-2</v>
          </cell>
        </row>
        <row r="175">
          <cell r="C175" t="str">
            <v>Passenger Restriction</v>
          </cell>
          <cell r="D175" t="str">
            <v>Post-test plates</v>
          </cell>
          <cell r="E175" t="str">
            <v>Lower alcohol limits</v>
          </cell>
          <cell r="F175" t="str">
            <v>None of the above</v>
          </cell>
        </row>
        <row r="176">
          <cell r="B176" t="str">
            <v>16-24</v>
          </cell>
          <cell r="C176">
            <v>0.19244831310095364</v>
          </cell>
          <cell r="D176">
            <v>0.65996591071730659</v>
          </cell>
          <cell r="E176">
            <v>0.43578333788724516</v>
          </cell>
          <cell r="F176">
            <v>0.15962111453738759</v>
          </cell>
        </row>
        <row r="177">
          <cell r="B177" t="str">
            <v>25-34</v>
          </cell>
          <cell r="C177">
            <v>0.25090079063435344</v>
          </cell>
          <cell r="D177">
            <v>0.60935319152591194</v>
          </cell>
          <cell r="E177">
            <v>0.48143662685580052</v>
          </cell>
          <cell r="F177">
            <v>0.20264675693898601</v>
          </cell>
        </row>
        <row r="178">
          <cell r="B178" t="str">
            <v>35-49</v>
          </cell>
          <cell r="C178">
            <v>0.29773030516881382</v>
          </cell>
          <cell r="D178">
            <v>0.62778890466653059</v>
          </cell>
          <cell r="E178">
            <v>0.46050319568689463</v>
          </cell>
          <cell r="F178">
            <v>0.21719528118330531</v>
          </cell>
        </row>
        <row r="179">
          <cell r="B179" t="str">
            <v>50-64</v>
          </cell>
          <cell r="C179">
            <v>0.33288304143636738</v>
          </cell>
          <cell r="D179">
            <v>0.62699658475793674</v>
          </cell>
          <cell r="E179">
            <v>0.40700679560236008</v>
          </cell>
          <cell r="F179">
            <v>0.22987718447063762</v>
          </cell>
        </row>
        <row r="180">
          <cell r="B180" t="str">
            <v>65+</v>
          </cell>
          <cell r="C180">
            <v>0.33370119407597032</v>
          </cell>
          <cell r="D180">
            <v>0.55414174410135342</v>
          </cell>
          <cell r="E180">
            <v>0.33050448422245243</v>
          </cell>
          <cell r="F180">
            <v>0.29723883726576444</v>
          </cell>
        </row>
        <row r="188">
          <cell r="C188">
            <v>5.7117967520222225E-2</v>
          </cell>
          <cell r="D188">
            <v>6.8636085631538654E-2</v>
          </cell>
          <cell r="E188">
            <v>7.1843716539335412E-2</v>
          </cell>
          <cell r="F188">
            <v>5.306562235916313E-2</v>
          </cell>
        </row>
        <row r="189">
          <cell r="C189">
            <v>4.3879444587336433E-2</v>
          </cell>
          <cell r="D189">
            <v>4.9381823492700851E-2</v>
          </cell>
          <cell r="E189">
            <v>5.0572092150078699E-2</v>
          </cell>
          <cell r="F189">
            <v>4.0685124463468149E-2</v>
          </cell>
        </row>
        <row r="190">
          <cell r="C190">
            <v>3.3517107751034066E-2</v>
          </cell>
          <cell r="D190">
            <v>3.543272273771967E-2</v>
          </cell>
          <cell r="E190">
            <v>3.653539549050952E-2</v>
          </cell>
          <cell r="F190">
            <v>3.0224210179186035E-2</v>
          </cell>
        </row>
        <row r="191">
          <cell r="C191">
            <v>3.3953694544258325E-2</v>
          </cell>
          <cell r="D191">
            <v>3.484409613091724E-2</v>
          </cell>
          <cell r="E191">
            <v>3.5396954692955271E-2</v>
          </cell>
          <cell r="F191">
            <v>3.0315737721438366E-2</v>
          </cell>
        </row>
        <row r="192">
          <cell r="C192">
            <v>3.480766661659114E-2</v>
          </cell>
          <cell r="D192">
            <v>3.6691912816221799E-2</v>
          </cell>
          <cell r="E192">
            <v>3.4723542636706017E-2</v>
          </cell>
          <cell r="F192">
            <v>3.3737909280828496E-2</v>
          </cell>
        </row>
      </sheetData>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0.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1.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13.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1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1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5" x14ac:dyDescent="0.25"/>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zoomScaleNormal="100" workbookViewId="0"/>
  </sheetViews>
  <sheetFormatPr defaultRowHeight="15" x14ac:dyDescent="0.25"/>
  <cols>
    <col min="1" max="1" width="16" customWidth="1"/>
    <col min="2" max="3" width="15.85546875" customWidth="1"/>
    <col min="4" max="5" width="14.5703125" customWidth="1"/>
    <col min="6" max="6" width="3.140625" style="109" customWidth="1"/>
    <col min="8" max="8" width="11.28515625" customWidth="1"/>
  </cols>
  <sheetData>
    <row r="1" spans="1:8" x14ac:dyDescent="0.25">
      <c r="A1" s="11" t="s">
        <v>413</v>
      </c>
    </row>
    <row r="2" spans="1:8" ht="15.75" thickBot="1" x14ac:dyDescent="0.3"/>
    <row r="3" spans="1:8" ht="15.75" thickBot="1" x14ac:dyDescent="0.3">
      <c r="A3" s="25" t="s">
        <v>353</v>
      </c>
      <c r="B3" s="367" t="s">
        <v>47</v>
      </c>
      <c r="C3" s="366"/>
      <c r="D3" s="365" t="s">
        <v>48</v>
      </c>
      <c r="E3" s="366"/>
      <c r="F3" s="110"/>
    </row>
    <row r="4" spans="1:8" ht="15.75" thickBot="1" x14ac:dyDescent="0.3">
      <c r="A4" s="26"/>
      <c r="B4" s="34" t="s">
        <v>239</v>
      </c>
      <c r="C4" s="34" t="s">
        <v>240</v>
      </c>
      <c r="D4" s="34" t="s">
        <v>239</v>
      </c>
      <c r="E4" s="34" t="s">
        <v>240</v>
      </c>
      <c r="F4" s="110"/>
      <c r="G4" s="19" t="s">
        <v>73</v>
      </c>
    </row>
    <row r="5" spans="1:8" ht="15.75" thickBot="1" x14ac:dyDescent="0.3">
      <c r="A5" s="26" t="s">
        <v>49</v>
      </c>
      <c r="B5" s="27">
        <v>20</v>
      </c>
      <c r="C5" s="28">
        <v>17</v>
      </c>
      <c r="D5" s="28">
        <v>16</v>
      </c>
      <c r="E5" s="28">
        <v>15</v>
      </c>
      <c r="F5" s="111"/>
      <c r="G5" s="35"/>
      <c r="H5" s="36" t="s">
        <v>74</v>
      </c>
    </row>
    <row r="6" spans="1:8" ht="15.75" thickBot="1" x14ac:dyDescent="0.3">
      <c r="A6" s="26" t="s">
        <v>50</v>
      </c>
      <c r="B6" s="29">
        <v>9</v>
      </c>
      <c r="C6" s="29">
        <v>9</v>
      </c>
      <c r="D6" s="29">
        <v>8</v>
      </c>
      <c r="E6" s="29">
        <v>6</v>
      </c>
      <c r="F6" s="112"/>
      <c r="G6" s="37"/>
      <c r="H6" s="36" t="s">
        <v>75</v>
      </c>
    </row>
    <row r="7" spans="1:8" ht="15.75" thickBot="1" x14ac:dyDescent="0.3">
      <c r="A7" s="26" t="s">
        <v>51</v>
      </c>
      <c r="B7" s="30">
        <v>13</v>
      </c>
      <c r="C7" s="29">
        <v>8</v>
      </c>
      <c r="D7" s="29">
        <v>9</v>
      </c>
      <c r="E7" s="29">
        <v>5</v>
      </c>
      <c r="F7" s="112"/>
      <c r="G7" s="38"/>
      <c r="H7" s="36" t="s">
        <v>76</v>
      </c>
    </row>
    <row r="8" spans="1:8" ht="15.75" thickBot="1" x14ac:dyDescent="0.3">
      <c r="A8" s="26" t="s">
        <v>52</v>
      </c>
      <c r="B8" s="29">
        <v>5</v>
      </c>
      <c r="C8" s="30">
        <v>10</v>
      </c>
      <c r="D8" s="29">
        <v>5</v>
      </c>
      <c r="E8" s="30">
        <v>9</v>
      </c>
      <c r="F8" s="112"/>
      <c r="G8" s="39"/>
      <c r="H8" s="36" t="s">
        <v>77</v>
      </c>
    </row>
    <row r="9" spans="1:8" ht="15.75" thickBot="1" x14ac:dyDescent="0.3">
      <c r="A9" s="26" t="s">
        <v>53</v>
      </c>
      <c r="B9" s="32">
        <v>0</v>
      </c>
      <c r="C9" s="31">
        <v>1</v>
      </c>
      <c r="D9" s="32">
        <v>0</v>
      </c>
      <c r="E9" s="31">
        <v>1</v>
      </c>
      <c r="F9" s="112"/>
      <c r="G9" s="40"/>
      <c r="H9" s="36" t="s">
        <v>78</v>
      </c>
    </row>
    <row r="10" spans="1:8" ht="15.75" thickBot="1" x14ac:dyDescent="0.3">
      <c r="A10" s="26" t="s">
        <v>54</v>
      </c>
      <c r="B10" s="29">
        <v>6</v>
      </c>
      <c r="C10" s="29">
        <v>7</v>
      </c>
      <c r="D10" s="29">
        <v>6</v>
      </c>
      <c r="E10" s="29">
        <v>7</v>
      </c>
      <c r="F10" s="112"/>
    </row>
    <row r="11" spans="1:8" ht="15.75" thickBot="1" x14ac:dyDescent="0.3">
      <c r="A11" s="26" t="s">
        <v>55</v>
      </c>
      <c r="B11" s="31">
        <v>1</v>
      </c>
      <c r="C11" s="31">
        <v>1</v>
      </c>
      <c r="D11" s="31">
        <v>1</v>
      </c>
      <c r="E11" s="31">
        <v>1</v>
      </c>
      <c r="F11" s="112"/>
    </row>
    <row r="12" spans="1:8" ht="15.75" thickBot="1" x14ac:dyDescent="0.3">
      <c r="A12" s="26" t="s">
        <v>56</v>
      </c>
      <c r="B12" s="32">
        <v>0</v>
      </c>
      <c r="C12" s="32">
        <v>0</v>
      </c>
      <c r="D12" s="32">
        <v>0</v>
      </c>
      <c r="E12" s="32">
        <v>0</v>
      </c>
      <c r="F12" s="112"/>
    </row>
    <row r="13" spans="1:8" ht="15.75" thickBot="1" x14ac:dyDescent="0.3">
      <c r="A13" s="26" t="s">
        <v>57</v>
      </c>
      <c r="B13" s="31">
        <v>4</v>
      </c>
      <c r="C13" s="31">
        <v>4</v>
      </c>
      <c r="D13" s="31">
        <v>4</v>
      </c>
      <c r="E13" s="31">
        <v>4</v>
      </c>
      <c r="F13" s="112"/>
    </row>
    <row r="14" spans="1:8" ht="15.75" thickBot="1" x14ac:dyDescent="0.3">
      <c r="A14" s="26" t="s">
        <v>58</v>
      </c>
      <c r="B14" s="31">
        <v>1</v>
      </c>
      <c r="C14" s="31">
        <v>1</v>
      </c>
      <c r="D14" s="31">
        <v>1</v>
      </c>
      <c r="E14" s="31">
        <v>1</v>
      </c>
      <c r="F14" s="112"/>
    </row>
    <row r="15" spans="1:8" ht="15.75" thickBot="1" x14ac:dyDescent="0.3">
      <c r="A15" s="26" t="s">
        <v>59</v>
      </c>
      <c r="B15" s="31">
        <v>1</v>
      </c>
      <c r="C15" s="31">
        <v>1</v>
      </c>
      <c r="D15" s="31">
        <v>1</v>
      </c>
      <c r="E15" s="31">
        <v>1</v>
      </c>
      <c r="F15" s="112"/>
    </row>
    <row r="16" spans="1:8" ht="15.75" thickBot="1" x14ac:dyDescent="0.3">
      <c r="A16" s="26" t="s">
        <v>60</v>
      </c>
      <c r="B16" s="31">
        <v>3</v>
      </c>
      <c r="C16" s="31">
        <v>3</v>
      </c>
      <c r="D16" s="31">
        <v>3</v>
      </c>
      <c r="E16" s="31">
        <v>3</v>
      </c>
      <c r="F16" s="112"/>
    </row>
    <row r="17" spans="1:6" ht="15.75" thickBot="1" x14ac:dyDescent="0.3">
      <c r="A17" s="26" t="s">
        <v>61</v>
      </c>
      <c r="B17" s="31">
        <v>3</v>
      </c>
      <c r="C17" s="31">
        <v>2</v>
      </c>
      <c r="D17" s="31">
        <v>2</v>
      </c>
      <c r="E17" s="31">
        <v>1</v>
      </c>
      <c r="F17" s="112"/>
    </row>
    <row r="18" spans="1:6" ht="15.75" thickBot="1" x14ac:dyDescent="0.3">
      <c r="A18" s="26" t="s">
        <v>62</v>
      </c>
      <c r="B18" s="29">
        <v>8</v>
      </c>
      <c r="C18" s="29">
        <v>9</v>
      </c>
      <c r="D18" s="29">
        <v>6</v>
      </c>
      <c r="E18" s="29">
        <v>6</v>
      </c>
      <c r="F18" s="112"/>
    </row>
    <row r="19" spans="1:6" ht="15.75" thickBot="1" x14ac:dyDescent="0.3">
      <c r="A19" s="26" t="s">
        <v>63</v>
      </c>
      <c r="B19" s="29">
        <v>5</v>
      </c>
      <c r="C19" s="29">
        <v>6</v>
      </c>
      <c r="D19" s="29">
        <v>5</v>
      </c>
      <c r="E19" s="29">
        <v>6</v>
      </c>
      <c r="F19" s="112"/>
    </row>
    <row r="20" spans="1:6" ht="15.75" thickBot="1" x14ac:dyDescent="0.3">
      <c r="A20" s="26" t="s">
        <v>64</v>
      </c>
      <c r="B20" s="29">
        <v>7</v>
      </c>
      <c r="C20" s="29">
        <v>6</v>
      </c>
      <c r="D20" s="29">
        <v>5</v>
      </c>
      <c r="E20" s="29">
        <v>5</v>
      </c>
      <c r="F20" s="112"/>
    </row>
    <row r="21" spans="1:6" ht="15.75" thickBot="1" x14ac:dyDescent="0.3">
      <c r="A21" s="26" t="s">
        <v>65</v>
      </c>
      <c r="B21" s="31">
        <v>4</v>
      </c>
      <c r="C21" s="31">
        <v>3</v>
      </c>
      <c r="D21" s="31">
        <v>2</v>
      </c>
      <c r="E21" s="31">
        <v>1</v>
      </c>
      <c r="F21" s="112"/>
    </row>
    <row r="22" spans="1:6" ht="15.75" thickBot="1" x14ac:dyDescent="0.3">
      <c r="A22" s="26" t="s">
        <v>66</v>
      </c>
      <c r="B22" s="30">
        <v>12</v>
      </c>
      <c r="C22" s="29">
        <v>9</v>
      </c>
      <c r="D22" s="29">
        <v>6</v>
      </c>
      <c r="E22" s="31">
        <v>4</v>
      </c>
      <c r="F22" s="112"/>
    </row>
    <row r="23" spans="1:6" ht="15.75" thickBot="1" x14ac:dyDescent="0.3">
      <c r="A23" s="26" t="s">
        <v>67</v>
      </c>
      <c r="B23" s="29">
        <v>5</v>
      </c>
      <c r="C23" s="29">
        <v>5</v>
      </c>
      <c r="D23" s="29">
        <v>5</v>
      </c>
      <c r="E23" s="29">
        <v>5</v>
      </c>
      <c r="F23" s="112"/>
    </row>
    <row r="24" spans="1:6" ht="15.75" thickBot="1" x14ac:dyDescent="0.3">
      <c r="A24" s="26" t="s">
        <v>68</v>
      </c>
      <c r="B24" s="30">
        <v>12</v>
      </c>
      <c r="C24" s="30">
        <v>11</v>
      </c>
      <c r="D24" s="30">
        <v>11</v>
      </c>
      <c r="E24" s="30">
        <v>10</v>
      </c>
      <c r="F24" s="112"/>
    </row>
    <row r="25" spans="1:6" ht="15.75" thickBot="1" x14ac:dyDescent="0.3">
      <c r="A25" s="26" t="s">
        <v>69</v>
      </c>
      <c r="B25" s="29">
        <v>7</v>
      </c>
      <c r="C25" s="30">
        <v>10</v>
      </c>
      <c r="D25" s="29">
        <v>6</v>
      </c>
      <c r="E25" s="29">
        <v>8</v>
      </c>
      <c r="F25" s="112"/>
    </row>
    <row r="26" spans="1:6" ht="15.75" thickBot="1" x14ac:dyDescent="0.3">
      <c r="A26" s="26" t="s">
        <v>70</v>
      </c>
      <c r="B26" s="27">
        <v>22</v>
      </c>
      <c r="C26" s="28">
        <v>18</v>
      </c>
      <c r="D26" s="28">
        <v>17</v>
      </c>
      <c r="E26" s="28">
        <v>15</v>
      </c>
      <c r="F26" s="111"/>
    </row>
    <row r="27" spans="1:6" ht="15.75" thickBot="1" x14ac:dyDescent="0.3">
      <c r="A27" s="26" t="s">
        <v>71</v>
      </c>
      <c r="B27" s="30">
        <v>10</v>
      </c>
      <c r="C27" s="29">
        <v>9</v>
      </c>
      <c r="D27" s="29">
        <v>8</v>
      </c>
      <c r="E27" s="29">
        <v>7</v>
      </c>
      <c r="F27" s="112"/>
    </row>
    <row r="28" spans="1:6" ht="15.75" thickBot="1" x14ac:dyDescent="0.3">
      <c r="A28" s="26" t="s">
        <v>72</v>
      </c>
      <c r="B28" s="28">
        <v>17</v>
      </c>
      <c r="C28" s="30">
        <v>14</v>
      </c>
      <c r="D28" s="28">
        <v>15</v>
      </c>
      <c r="E28" s="30">
        <v>13</v>
      </c>
      <c r="F28" s="112"/>
    </row>
    <row r="29" spans="1:6" ht="15.75" thickBot="1" x14ac:dyDescent="0.3">
      <c r="A29" s="33" t="s">
        <v>18</v>
      </c>
      <c r="B29" s="34">
        <v>175</v>
      </c>
      <c r="C29" s="34">
        <v>164</v>
      </c>
      <c r="D29" s="34">
        <v>142</v>
      </c>
      <c r="E29" s="34">
        <v>134</v>
      </c>
      <c r="F29" s="110"/>
    </row>
    <row r="30" spans="1:6" x14ac:dyDescent="0.25">
      <c r="A30" s="71" t="s">
        <v>238</v>
      </c>
      <c r="B30" s="213">
        <f>SUM(B28,B5:B10)</f>
        <v>70</v>
      </c>
      <c r="C30" s="213">
        <f t="shared" ref="C30:E30" si="0">SUM(C28,C5:C10)</f>
        <v>66</v>
      </c>
      <c r="D30" s="213">
        <f t="shared" si="0"/>
        <v>59</v>
      </c>
      <c r="E30" s="213">
        <f t="shared" si="0"/>
        <v>56</v>
      </c>
      <c r="F30" s="72"/>
    </row>
    <row r="31" spans="1:6" x14ac:dyDescent="0.25">
      <c r="A31" s="9" t="s">
        <v>92</v>
      </c>
      <c r="B31" s="214">
        <f>B30/B29</f>
        <v>0.4</v>
      </c>
      <c r="C31" s="214">
        <f t="shared" ref="C31:E31" si="1">C30/C29</f>
        <v>0.40243902439024393</v>
      </c>
      <c r="D31" s="214">
        <f t="shared" si="1"/>
        <v>0.41549295774647887</v>
      </c>
      <c r="E31" s="214">
        <f t="shared" si="1"/>
        <v>0.41791044776119401</v>
      </c>
    </row>
    <row r="32" spans="1:6" x14ac:dyDescent="0.25">
      <c r="A32" s="10" t="s">
        <v>14</v>
      </c>
    </row>
  </sheetData>
  <mergeCells count="2">
    <mergeCell ref="D3:E3"/>
    <mergeCell ref="B3:C3"/>
  </mergeCells>
  <hyperlinks>
    <hyperlink ref="A31" location="Contents!A1" display="Hom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heetViews>
  <sheetFormatPr defaultRowHeight="15" x14ac:dyDescent="0.25"/>
  <cols>
    <col min="1" max="1" width="17.5703125" customWidth="1"/>
    <col min="2" max="9" width="8" customWidth="1"/>
    <col min="10" max="11" width="18.28515625" customWidth="1"/>
    <col min="12" max="12" width="25" customWidth="1"/>
  </cols>
  <sheetData>
    <row r="1" spans="1:12" x14ac:dyDescent="0.25">
      <c r="A1" s="1" t="s">
        <v>269</v>
      </c>
      <c r="B1" s="1"/>
      <c r="C1" s="1"/>
      <c r="D1" s="1"/>
      <c r="E1" s="1"/>
      <c r="F1" s="1"/>
      <c r="G1" s="1"/>
    </row>
    <row r="2" spans="1:12" ht="15.75" thickBot="1" x14ac:dyDescent="0.3">
      <c r="A2" s="1"/>
      <c r="B2" s="1"/>
      <c r="C2" s="1"/>
      <c r="D2" s="1"/>
      <c r="E2" s="1"/>
      <c r="F2" s="1"/>
      <c r="G2" s="1"/>
    </row>
    <row r="3" spans="1:12" ht="15.75" thickBot="1" x14ac:dyDescent="0.3">
      <c r="A3" s="368" t="s">
        <v>82</v>
      </c>
      <c r="B3" s="353">
        <v>2012</v>
      </c>
      <c r="C3" s="353">
        <v>2013</v>
      </c>
      <c r="D3" s="353">
        <v>2014</v>
      </c>
      <c r="E3" s="353">
        <v>2015</v>
      </c>
      <c r="F3" s="353">
        <v>2016</v>
      </c>
      <c r="G3" s="353">
        <v>2017</v>
      </c>
      <c r="H3" s="353" t="s">
        <v>267</v>
      </c>
      <c r="I3" s="353" t="s">
        <v>268</v>
      </c>
      <c r="J3" s="113" t="s">
        <v>239</v>
      </c>
      <c r="K3" s="113" t="s">
        <v>240</v>
      </c>
      <c r="L3" s="370" t="s">
        <v>266</v>
      </c>
    </row>
    <row r="4" spans="1:12" ht="45.75" thickBot="1" x14ac:dyDescent="0.3">
      <c r="A4" s="369"/>
      <c r="B4" s="364"/>
      <c r="C4" s="364"/>
      <c r="D4" s="364"/>
      <c r="E4" s="364"/>
      <c r="F4" s="364"/>
      <c r="G4" s="364"/>
      <c r="H4" s="364"/>
      <c r="I4" s="364"/>
      <c r="J4" s="98" t="s">
        <v>83</v>
      </c>
      <c r="K4" s="98" t="s">
        <v>83</v>
      </c>
      <c r="L4" s="371"/>
    </row>
    <row r="5" spans="1:12" x14ac:dyDescent="0.25">
      <c r="A5" s="42" t="s">
        <v>6</v>
      </c>
      <c r="B5" s="2">
        <v>25</v>
      </c>
      <c r="C5" s="2">
        <v>19</v>
      </c>
      <c r="D5" s="2">
        <v>22</v>
      </c>
      <c r="E5" s="2">
        <v>18</v>
      </c>
      <c r="F5" s="2">
        <v>19</v>
      </c>
      <c r="G5" s="2">
        <v>13</v>
      </c>
      <c r="H5" s="2">
        <v>103</v>
      </c>
      <c r="I5" s="2">
        <f>SUM(C5:G5)</f>
        <v>91</v>
      </c>
      <c r="J5" s="4">
        <v>0.52427184466019416</v>
      </c>
      <c r="K5" s="4">
        <v>0.52747252747252749</v>
      </c>
      <c r="L5" s="4">
        <f>(K5-J5)/J5</f>
        <v>6.105006105006151E-3</v>
      </c>
    </row>
    <row r="6" spans="1:12" x14ac:dyDescent="0.25">
      <c r="A6" s="16" t="s">
        <v>84</v>
      </c>
      <c r="B6" s="5">
        <v>14</v>
      </c>
      <c r="C6" s="5">
        <v>14</v>
      </c>
      <c r="D6" s="5">
        <v>13</v>
      </c>
      <c r="E6" s="5">
        <v>8</v>
      </c>
      <c r="F6" s="5">
        <v>11</v>
      </c>
      <c r="G6" s="5">
        <v>9</v>
      </c>
      <c r="H6" s="5">
        <v>60</v>
      </c>
      <c r="I6" s="5">
        <f t="shared" ref="I6:I9" si="0">SUM(C6:G6)</f>
        <v>55</v>
      </c>
      <c r="J6" s="6">
        <v>0.46666666666666667</v>
      </c>
      <c r="K6" s="6">
        <v>0.54545454545454541</v>
      </c>
      <c r="L6" s="6">
        <f t="shared" ref="L6:L10" si="1">(K6-J6)/J6</f>
        <v>0.16883116883116872</v>
      </c>
    </row>
    <row r="7" spans="1:12" x14ac:dyDescent="0.25">
      <c r="A7" s="42" t="s">
        <v>85</v>
      </c>
      <c r="B7" s="2">
        <v>15</v>
      </c>
      <c r="C7" s="2">
        <v>16</v>
      </c>
      <c r="D7" s="2">
        <v>16</v>
      </c>
      <c r="E7" s="2">
        <v>8</v>
      </c>
      <c r="F7" s="2">
        <v>13</v>
      </c>
      <c r="G7" s="2">
        <v>11</v>
      </c>
      <c r="H7" s="2">
        <v>68</v>
      </c>
      <c r="I7" s="2">
        <f t="shared" si="0"/>
        <v>64</v>
      </c>
      <c r="J7" s="4">
        <v>0.6029411764705882</v>
      </c>
      <c r="K7" s="4">
        <v>0.625</v>
      </c>
      <c r="L7" s="4">
        <f t="shared" si="1"/>
        <v>3.658536585365859E-2</v>
      </c>
    </row>
    <row r="8" spans="1:12" x14ac:dyDescent="0.25">
      <c r="A8" s="16" t="s">
        <v>86</v>
      </c>
      <c r="B8" s="5">
        <v>25</v>
      </c>
      <c r="C8" s="5">
        <v>24</v>
      </c>
      <c r="D8" s="5">
        <v>26</v>
      </c>
      <c r="E8" s="5">
        <v>29</v>
      </c>
      <c r="F8" s="5">
        <v>20</v>
      </c>
      <c r="G8" s="5">
        <v>20</v>
      </c>
      <c r="H8" s="5">
        <v>124</v>
      </c>
      <c r="I8" s="5">
        <f t="shared" si="0"/>
        <v>119</v>
      </c>
      <c r="J8" s="6">
        <v>0.41129032258064518</v>
      </c>
      <c r="K8" s="6">
        <v>0.43697478991596639</v>
      </c>
      <c r="L8" s="6">
        <f t="shared" si="1"/>
        <v>6.2448508815290765E-2</v>
      </c>
    </row>
    <row r="9" spans="1:12" ht="15.75" thickBot="1" x14ac:dyDescent="0.3">
      <c r="A9" s="42" t="s">
        <v>87</v>
      </c>
      <c r="B9" s="2">
        <v>18</v>
      </c>
      <c r="C9" s="2">
        <v>23</v>
      </c>
      <c r="D9" s="2">
        <v>17</v>
      </c>
      <c r="E9" s="2">
        <v>16</v>
      </c>
      <c r="F9" s="2">
        <v>27</v>
      </c>
      <c r="G9" s="2">
        <v>32</v>
      </c>
      <c r="H9" s="2">
        <v>101</v>
      </c>
      <c r="I9" s="2">
        <f t="shared" si="0"/>
        <v>115</v>
      </c>
      <c r="J9" s="4">
        <v>0.37623762376237624</v>
      </c>
      <c r="K9" s="4">
        <v>0.40869565217391307</v>
      </c>
      <c r="L9" s="4">
        <f t="shared" si="1"/>
        <v>8.6270022883295258E-2</v>
      </c>
    </row>
    <row r="10" spans="1:12" ht="15.75" thickBot="1" x14ac:dyDescent="0.3">
      <c r="A10" s="22" t="s">
        <v>18</v>
      </c>
      <c r="B10" s="99">
        <v>100</v>
      </c>
      <c r="C10" s="99">
        <v>101</v>
      </c>
      <c r="D10" s="99">
        <v>97</v>
      </c>
      <c r="E10" s="99">
        <v>82</v>
      </c>
      <c r="F10" s="99">
        <v>92</v>
      </c>
      <c r="G10" s="99">
        <v>89</v>
      </c>
      <c r="H10" s="17">
        <v>472</v>
      </c>
      <c r="I10" s="99">
        <f>SUM(C10:G10)</f>
        <v>461</v>
      </c>
      <c r="J10" s="18">
        <v>0.47457627118644069</v>
      </c>
      <c r="K10" s="18">
        <v>0.49891540130151846</v>
      </c>
      <c r="L10" s="18">
        <f t="shared" si="1"/>
        <v>5.1286024171056724E-2</v>
      </c>
    </row>
    <row r="11" spans="1:12" x14ac:dyDescent="0.25">
      <c r="A11" s="10" t="s">
        <v>14</v>
      </c>
      <c r="B11" s="10"/>
      <c r="C11" s="10"/>
      <c r="D11" s="10"/>
      <c r="E11" s="10"/>
      <c r="F11" s="10"/>
      <c r="G11" s="10"/>
    </row>
    <row r="12" spans="1:12" x14ac:dyDescent="0.25">
      <c r="A12" s="48" t="s">
        <v>265</v>
      </c>
    </row>
    <row r="13" spans="1:12" x14ac:dyDescent="0.25">
      <c r="A13" s="9" t="s">
        <v>92</v>
      </c>
      <c r="B13" s="9"/>
      <c r="C13" s="9"/>
      <c r="D13" s="9"/>
      <c r="E13" s="9"/>
      <c r="F13" s="9"/>
      <c r="G13" s="9"/>
    </row>
  </sheetData>
  <mergeCells count="10">
    <mergeCell ref="B3:B4"/>
    <mergeCell ref="A3:A4"/>
    <mergeCell ref="I3:I4"/>
    <mergeCell ref="L3:L4"/>
    <mergeCell ref="H3:H4"/>
    <mergeCell ref="G3:G4"/>
    <mergeCell ref="F3:F4"/>
    <mergeCell ref="E3:E4"/>
    <mergeCell ref="D3:D4"/>
    <mergeCell ref="C3:C4"/>
  </mergeCells>
  <hyperlinks>
    <hyperlink ref="A13" location="Contents!A1" display="Home"/>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sheetViews>
  <sheetFormatPr defaultRowHeight="15" x14ac:dyDescent="0.25"/>
  <cols>
    <col min="1" max="1" width="17.5703125" customWidth="1"/>
    <col min="2" max="2" width="18.5703125" customWidth="1"/>
  </cols>
  <sheetData>
    <row r="1" spans="1:3" x14ac:dyDescent="0.25">
      <c r="A1" s="1" t="s">
        <v>270</v>
      </c>
    </row>
    <row r="2" spans="1:3" ht="15.75" thickBot="1" x14ac:dyDescent="0.3"/>
    <row r="3" spans="1:3" ht="15.75" thickBot="1" x14ac:dyDescent="0.3">
      <c r="A3" s="41" t="s">
        <v>11</v>
      </c>
      <c r="B3" s="41" t="s">
        <v>12</v>
      </c>
    </row>
    <row r="4" spans="1:3" x14ac:dyDescent="0.25">
      <c r="A4" s="5">
        <v>2008</v>
      </c>
      <c r="B4" s="5">
        <v>40</v>
      </c>
      <c r="C4" s="108">
        <f>$B$14</f>
        <v>23</v>
      </c>
    </row>
    <row r="5" spans="1:3" x14ac:dyDescent="0.25">
      <c r="A5" s="2">
        <v>2009</v>
      </c>
      <c r="B5" s="2">
        <v>45</v>
      </c>
      <c r="C5" s="108">
        <f t="shared" ref="C5:C13" si="0">$B$14</f>
        <v>23</v>
      </c>
    </row>
    <row r="6" spans="1:3" x14ac:dyDescent="0.25">
      <c r="A6" s="5">
        <v>2010</v>
      </c>
      <c r="B6" s="5">
        <v>28</v>
      </c>
      <c r="C6" s="108">
        <f t="shared" si="0"/>
        <v>23</v>
      </c>
    </row>
    <row r="7" spans="1:3" x14ac:dyDescent="0.25">
      <c r="A7" s="2">
        <v>2011</v>
      </c>
      <c r="B7" s="2">
        <v>25</v>
      </c>
      <c r="C7" s="108">
        <f t="shared" si="0"/>
        <v>23</v>
      </c>
    </row>
    <row r="8" spans="1:3" x14ac:dyDescent="0.25">
      <c r="A8" s="5">
        <v>2012</v>
      </c>
      <c r="B8" s="5">
        <v>27</v>
      </c>
      <c r="C8" s="108">
        <f t="shared" si="0"/>
        <v>23</v>
      </c>
    </row>
    <row r="9" spans="1:3" x14ac:dyDescent="0.25">
      <c r="A9" s="2">
        <v>2013</v>
      </c>
      <c r="B9" s="2">
        <v>23</v>
      </c>
      <c r="C9" s="108">
        <f t="shared" si="0"/>
        <v>23</v>
      </c>
    </row>
    <row r="10" spans="1:3" x14ac:dyDescent="0.25">
      <c r="A10" s="5">
        <v>2014</v>
      </c>
      <c r="B10" s="5">
        <v>23</v>
      </c>
      <c r="C10" s="108">
        <f t="shared" si="0"/>
        <v>23</v>
      </c>
    </row>
    <row r="11" spans="1:3" x14ac:dyDescent="0.25">
      <c r="A11" s="2">
        <v>2015</v>
      </c>
      <c r="B11" s="2">
        <v>22</v>
      </c>
      <c r="C11" s="108">
        <f t="shared" si="0"/>
        <v>23</v>
      </c>
    </row>
    <row r="12" spans="1:3" x14ac:dyDescent="0.25">
      <c r="A12" s="5">
        <v>2016</v>
      </c>
      <c r="B12" s="5">
        <v>20</v>
      </c>
      <c r="C12" s="108">
        <f t="shared" si="0"/>
        <v>23</v>
      </c>
    </row>
    <row r="13" spans="1:3" ht="15.75" thickBot="1" x14ac:dyDescent="0.3">
      <c r="A13" s="2">
        <v>2017</v>
      </c>
      <c r="B13" s="2">
        <v>15</v>
      </c>
      <c r="C13" s="108">
        <f t="shared" si="0"/>
        <v>23</v>
      </c>
    </row>
    <row r="14" spans="1:3" ht="30.75" thickBot="1" x14ac:dyDescent="0.3">
      <c r="A14" s="43" t="s">
        <v>13</v>
      </c>
      <c r="B14" s="215">
        <v>23</v>
      </c>
    </row>
    <row r="15" spans="1:3" x14ac:dyDescent="0.25">
      <c r="A15" s="10" t="s">
        <v>14</v>
      </c>
    </row>
    <row r="17" spans="1:3" x14ac:dyDescent="0.25">
      <c r="A17" s="9" t="s">
        <v>92</v>
      </c>
    </row>
    <row r="19" spans="1:3" ht="15.75" thickBot="1" x14ac:dyDescent="0.3">
      <c r="A19" s="1" t="s">
        <v>354</v>
      </c>
    </row>
    <row r="20" spans="1:3" ht="15.75" thickBot="1" x14ac:dyDescent="0.3">
      <c r="A20" s="41" t="s">
        <v>11</v>
      </c>
      <c r="B20" s="41" t="s">
        <v>12</v>
      </c>
    </row>
    <row r="21" spans="1:3" x14ac:dyDescent="0.25">
      <c r="A21" s="15" t="s">
        <v>245</v>
      </c>
      <c r="B21" s="216">
        <f>AVERAGE(B4:B8)</f>
        <v>33</v>
      </c>
      <c r="C21" s="108">
        <f>$B$27</f>
        <v>23</v>
      </c>
    </row>
    <row r="22" spans="1:3" x14ac:dyDescent="0.25">
      <c r="A22" s="5" t="s">
        <v>246</v>
      </c>
      <c r="B22" s="54">
        <f t="shared" ref="B22:B26" si="1">AVERAGE(B5:B9)</f>
        <v>29.6</v>
      </c>
      <c r="C22" s="108">
        <f t="shared" ref="C22:C26" si="2">$B$27</f>
        <v>23</v>
      </c>
    </row>
    <row r="23" spans="1:3" x14ac:dyDescent="0.25">
      <c r="A23" s="15" t="s">
        <v>247</v>
      </c>
      <c r="B23" s="216">
        <f t="shared" si="1"/>
        <v>25.2</v>
      </c>
      <c r="C23" s="108">
        <f t="shared" si="2"/>
        <v>23</v>
      </c>
    </row>
    <row r="24" spans="1:3" x14ac:dyDescent="0.25">
      <c r="A24" s="5" t="s">
        <v>248</v>
      </c>
      <c r="B24" s="54">
        <f t="shared" si="1"/>
        <v>24</v>
      </c>
      <c r="C24" s="108">
        <f t="shared" si="2"/>
        <v>23</v>
      </c>
    </row>
    <row r="25" spans="1:3" x14ac:dyDescent="0.25">
      <c r="A25" s="15" t="s">
        <v>239</v>
      </c>
      <c r="B25" s="216">
        <f t="shared" si="1"/>
        <v>23</v>
      </c>
      <c r="C25" s="108">
        <f t="shared" si="2"/>
        <v>23</v>
      </c>
    </row>
    <row r="26" spans="1:3" ht="15.75" thickBot="1" x14ac:dyDescent="0.3">
      <c r="A26" s="5" t="s">
        <v>240</v>
      </c>
      <c r="B26" s="54">
        <f t="shared" si="1"/>
        <v>20.6</v>
      </c>
      <c r="C26" s="108">
        <f t="shared" si="2"/>
        <v>23</v>
      </c>
    </row>
    <row r="27" spans="1:3" ht="30.75" thickBot="1" x14ac:dyDescent="0.3">
      <c r="A27" s="114" t="s">
        <v>13</v>
      </c>
      <c r="B27" s="217">
        <f>B25</f>
        <v>23</v>
      </c>
    </row>
    <row r="28" spans="1:3" x14ac:dyDescent="0.25">
      <c r="A28" s="10" t="s">
        <v>14</v>
      </c>
    </row>
  </sheetData>
  <hyperlinks>
    <hyperlink ref="A17" location="Contents!A1" display="Home"/>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sheetViews>
  <sheetFormatPr defaultRowHeight="15" x14ac:dyDescent="0.25"/>
  <cols>
    <col min="1" max="1" width="26.85546875" customWidth="1"/>
    <col min="2" max="2" width="18.5703125" customWidth="1"/>
  </cols>
  <sheetData>
    <row r="1" spans="1:3" x14ac:dyDescent="0.25">
      <c r="A1" s="1" t="s">
        <v>271</v>
      </c>
    </row>
    <row r="2" spans="1:3" ht="15.75" thickBot="1" x14ac:dyDescent="0.3"/>
    <row r="3" spans="1:3" ht="15.75" thickBot="1" x14ac:dyDescent="0.3">
      <c r="A3" s="41" t="s">
        <v>11</v>
      </c>
      <c r="B3" s="41" t="s">
        <v>12</v>
      </c>
    </row>
    <row r="4" spans="1:3" x14ac:dyDescent="0.25">
      <c r="A4" s="5">
        <v>2008</v>
      </c>
      <c r="B4" s="5">
        <v>25</v>
      </c>
      <c r="C4" s="108">
        <f>$B$14</f>
        <v>12</v>
      </c>
    </row>
    <row r="5" spans="1:3" x14ac:dyDescent="0.25">
      <c r="A5" s="2">
        <v>2009</v>
      </c>
      <c r="B5" s="2">
        <v>24</v>
      </c>
      <c r="C5" s="108">
        <f t="shared" ref="C5:C13" si="0">$B$14</f>
        <v>12</v>
      </c>
    </row>
    <row r="6" spans="1:3" x14ac:dyDescent="0.25">
      <c r="A6" s="5">
        <v>2010</v>
      </c>
      <c r="B6" s="5">
        <v>16</v>
      </c>
      <c r="C6" s="108">
        <f t="shared" si="0"/>
        <v>12</v>
      </c>
    </row>
    <row r="7" spans="1:3" x14ac:dyDescent="0.25">
      <c r="A7" s="2">
        <v>2011</v>
      </c>
      <c r="B7" s="2">
        <v>17</v>
      </c>
      <c r="C7" s="108">
        <f t="shared" si="0"/>
        <v>12</v>
      </c>
    </row>
    <row r="8" spans="1:3" x14ac:dyDescent="0.25">
      <c r="A8" s="5">
        <v>2012</v>
      </c>
      <c r="B8" s="5">
        <v>10</v>
      </c>
      <c r="C8" s="108">
        <f t="shared" si="0"/>
        <v>12</v>
      </c>
    </row>
    <row r="9" spans="1:3" x14ac:dyDescent="0.25">
      <c r="A9" s="2">
        <v>2013</v>
      </c>
      <c r="B9" s="2">
        <v>16</v>
      </c>
      <c r="C9" s="108">
        <f t="shared" si="0"/>
        <v>12</v>
      </c>
    </row>
    <row r="10" spans="1:3" x14ac:dyDescent="0.25">
      <c r="A10" s="5">
        <v>2014</v>
      </c>
      <c r="B10" s="5">
        <v>14</v>
      </c>
      <c r="C10" s="108">
        <f t="shared" si="0"/>
        <v>12</v>
      </c>
    </row>
    <row r="11" spans="1:3" x14ac:dyDescent="0.25">
      <c r="A11" s="2">
        <v>2015</v>
      </c>
      <c r="B11" s="2">
        <v>9</v>
      </c>
      <c r="C11" s="108">
        <f t="shared" si="0"/>
        <v>12</v>
      </c>
    </row>
    <row r="12" spans="1:3" x14ac:dyDescent="0.25">
      <c r="A12" s="5">
        <v>2016</v>
      </c>
      <c r="B12" s="5">
        <v>11</v>
      </c>
      <c r="C12" s="108">
        <f t="shared" si="0"/>
        <v>12</v>
      </c>
    </row>
    <row r="13" spans="1:3" ht="15.75" thickBot="1" x14ac:dyDescent="0.3">
      <c r="A13" s="2">
        <v>2017</v>
      </c>
      <c r="B13" s="2">
        <v>3</v>
      </c>
      <c r="C13" s="108">
        <f t="shared" si="0"/>
        <v>12</v>
      </c>
    </row>
    <row r="14" spans="1:3" ht="15.75" thickBot="1" x14ac:dyDescent="0.3">
      <c r="A14" s="43" t="s">
        <v>13</v>
      </c>
      <c r="B14" s="215">
        <v>12</v>
      </c>
    </row>
    <row r="15" spans="1:3" x14ac:dyDescent="0.25">
      <c r="A15" s="10" t="s">
        <v>90</v>
      </c>
    </row>
    <row r="17" spans="1:3" x14ac:dyDescent="0.25">
      <c r="A17" s="9" t="s">
        <v>92</v>
      </c>
    </row>
    <row r="19" spans="1:3" ht="15.75" thickBot="1" x14ac:dyDescent="0.3">
      <c r="A19" s="1" t="s">
        <v>355</v>
      </c>
    </row>
    <row r="20" spans="1:3" ht="15.75" thickBot="1" x14ac:dyDescent="0.3">
      <c r="A20" s="41" t="s">
        <v>11</v>
      </c>
      <c r="B20" s="41" t="s">
        <v>12</v>
      </c>
    </row>
    <row r="21" spans="1:3" x14ac:dyDescent="0.25">
      <c r="A21" s="15" t="s">
        <v>245</v>
      </c>
      <c r="B21" s="216">
        <f>AVERAGE(B4:B8)</f>
        <v>18.399999999999999</v>
      </c>
      <c r="C21" s="108">
        <f>$B$27</f>
        <v>12</v>
      </c>
    </row>
    <row r="22" spans="1:3" x14ac:dyDescent="0.25">
      <c r="A22" s="5" t="s">
        <v>246</v>
      </c>
      <c r="B22" s="54">
        <f t="shared" ref="B22:B26" si="1">AVERAGE(B5:B9)</f>
        <v>16.600000000000001</v>
      </c>
      <c r="C22" s="108">
        <f t="shared" ref="C22:C26" si="2">$B$27</f>
        <v>12</v>
      </c>
    </row>
    <row r="23" spans="1:3" x14ac:dyDescent="0.25">
      <c r="A23" s="15" t="s">
        <v>247</v>
      </c>
      <c r="B23" s="216">
        <f t="shared" si="1"/>
        <v>14.6</v>
      </c>
      <c r="C23" s="108">
        <f t="shared" si="2"/>
        <v>12</v>
      </c>
    </row>
    <row r="24" spans="1:3" x14ac:dyDescent="0.25">
      <c r="A24" s="5" t="s">
        <v>248</v>
      </c>
      <c r="B24" s="54">
        <f t="shared" si="1"/>
        <v>13.2</v>
      </c>
      <c r="C24" s="108">
        <f t="shared" si="2"/>
        <v>12</v>
      </c>
    </row>
    <row r="25" spans="1:3" x14ac:dyDescent="0.25">
      <c r="A25" s="15" t="s">
        <v>239</v>
      </c>
      <c r="B25" s="216">
        <f t="shared" si="1"/>
        <v>12</v>
      </c>
      <c r="C25" s="108">
        <f t="shared" si="2"/>
        <v>12</v>
      </c>
    </row>
    <row r="26" spans="1:3" ht="15.75" thickBot="1" x14ac:dyDescent="0.3">
      <c r="A26" s="5" t="s">
        <v>240</v>
      </c>
      <c r="B26" s="54">
        <f t="shared" si="1"/>
        <v>10.6</v>
      </c>
      <c r="C26" s="108">
        <f t="shared" si="2"/>
        <v>12</v>
      </c>
    </row>
    <row r="27" spans="1:3" ht="15.75" thickBot="1" x14ac:dyDescent="0.3">
      <c r="A27" s="114" t="s">
        <v>13</v>
      </c>
      <c r="B27" s="217">
        <f>B25</f>
        <v>12</v>
      </c>
    </row>
    <row r="28" spans="1:3" x14ac:dyDescent="0.25">
      <c r="A28" s="10" t="s">
        <v>14</v>
      </c>
    </row>
  </sheetData>
  <hyperlinks>
    <hyperlink ref="A17" location="Contents!A1" display="Home"/>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heetViews>
  <sheetFormatPr defaultRowHeight="15" x14ac:dyDescent="0.25"/>
  <cols>
    <col min="1" max="1" width="20.85546875" customWidth="1"/>
  </cols>
  <sheetData>
    <row r="1" spans="1:9" x14ac:dyDescent="0.25">
      <c r="A1" s="11" t="s">
        <v>416</v>
      </c>
    </row>
    <row r="2" spans="1:9" ht="15.75" thickBot="1" x14ac:dyDescent="0.3"/>
    <row r="3" spans="1:9" ht="15" customHeight="1" x14ac:dyDescent="0.25">
      <c r="A3" s="375" t="s">
        <v>95</v>
      </c>
      <c r="B3" s="378" t="s">
        <v>96</v>
      </c>
      <c r="C3" s="353"/>
      <c r="D3" s="353"/>
      <c r="E3" s="379"/>
      <c r="F3" s="378" t="s">
        <v>97</v>
      </c>
      <c r="G3" s="353"/>
      <c r="H3" s="353"/>
      <c r="I3" s="379"/>
    </row>
    <row r="4" spans="1:9" ht="15" customHeight="1" x14ac:dyDescent="0.25">
      <c r="A4" s="376"/>
      <c r="B4" s="380" t="s">
        <v>239</v>
      </c>
      <c r="C4" s="359"/>
      <c r="D4" s="359" t="s">
        <v>240</v>
      </c>
      <c r="E4" s="381"/>
      <c r="F4" s="380" t="s">
        <v>239</v>
      </c>
      <c r="G4" s="359"/>
      <c r="H4" s="359" t="s">
        <v>240</v>
      </c>
      <c r="I4" s="381"/>
    </row>
    <row r="5" spans="1:9" x14ac:dyDescent="0.25">
      <c r="A5" s="377"/>
      <c r="B5" s="116" t="s">
        <v>98</v>
      </c>
      <c r="C5" s="168" t="s">
        <v>99</v>
      </c>
      <c r="D5" s="46" t="s">
        <v>98</v>
      </c>
      <c r="E5" s="117" t="s">
        <v>99</v>
      </c>
      <c r="F5" s="124" t="s">
        <v>98</v>
      </c>
      <c r="G5" s="168" t="s">
        <v>99</v>
      </c>
      <c r="H5" s="46" t="s">
        <v>98</v>
      </c>
      <c r="I5" s="117" t="s">
        <v>99</v>
      </c>
    </row>
    <row r="6" spans="1:9" x14ac:dyDescent="0.25">
      <c r="A6" s="125" t="s">
        <v>100</v>
      </c>
      <c r="B6" s="118">
        <v>21</v>
      </c>
      <c r="C6" s="82">
        <v>0.01</v>
      </c>
      <c r="D6" s="119">
        <v>21</v>
      </c>
      <c r="E6" s="120">
        <v>0.01</v>
      </c>
      <c r="F6" s="118">
        <v>66</v>
      </c>
      <c r="G6" s="82">
        <v>0.14000000000000001</v>
      </c>
      <c r="H6" s="81">
        <v>60</v>
      </c>
      <c r="I6" s="120">
        <v>0.13</v>
      </c>
    </row>
    <row r="7" spans="1:9" x14ac:dyDescent="0.25">
      <c r="A7" s="126" t="s">
        <v>101</v>
      </c>
      <c r="B7" s="121">
        <v>69</v>
      </c>
      <c r="C7" s="115">
        <v>0.04</v>
      </c>
      <c r="D7" s="122">
        <v>69</v>
      </c>
      <c r="E7" s="123">
        <v>0.04</v>
      </c>
      <c r="F7" s="121">
        <v>8</v>
      </c>
      <c r="G7" s="115">
        <v>0.02</v>
      </c>
      <c r="H7" s="83">
        <v>7</v>
      </c>
      <c r="I7" s="123">
        <v>0.02</v>
      </c>
    </row>
    <row r="8" spans="1:9" x14ac:dyDescent="0.25">
      <c r="A8" s="125" t="s">
        <v>102</v>
      </c>
      <c r="B8" s="218">
        <v>1358</v>
      </c>
      <c r="C8" s="82">
        <v>0.88</v>
      </c>
      <c r="D8" s="119">
        <v>1376</v>
      </c>
      <c r="E8" s="120">
        <v>0.88</v>
      </c>
      <c r="F8" s="118">
        <v>352</v>
      </c>
      <c r="G8" s="82">
        <v>0.75</v>
      </c>
      <c r="H8" s="81">
        <v>346</v>
      </c>
      <c r="I8" s="120">
        <v>0.76</v>
      </c>
    </row>
    <row r="9" spans="1:9" x14ac:dyDescent="0.25">
      <c r="A9" s="126" t="s">
        <v>103</v>
      </c>
      <c r="B9" s="121">
        <v>94</v>
      </c>
      <c r="C9" s="115">
        <v>0.06</v>
      </c>
      <c r="D9" s="122">
        <v>93</v>
      </c>
      <c r="E9" s="123">
        <v>0.06</v>
      </c>
      <c r="F9" s="121">
        <v>44</v>
      </c>
      <c r="G9" s="115">
        <v>0.09</v>
      </c>
      <c r="H9" s="83">
        <v>43</v>
      </c>
      <c r="I9" s="123">
        <v>0.09</v>
      </c>
    </row>
    <row r="10" spans="1:9" ht="15.75" thickBot="1" x14ac:dyDescent="0.3">
      <c r="A10" s="127" t="s">
        <v>18</v>
      </c>
      <c r="B10" s="372">
        <v>1542</v>
      </c>
      <c r="C10" s="373"/>
      <c r="D10" s="382">
        <v>1559</v>
      </c>
      <c r="E10" s="383"/>
      <c r="F10" s="374">
        <v>470</v>
      </c>
      <c r="G10" s="373"/>
      <c r="H10" s="373">
        <v>456</v>
      </c>
      <c r="I10" s="383"/>
    </row>
    <row r="11" spans="1:9" x14ac:dyDescent="0.25">
      <c r="A11" s="8" t="s">
        <v>14</v>
      </c>
    </row>
    <row r="12" spans="1:9" x14ac:dyDescent="0.25">
      <c r="A12" s="48" t="s">
        <v>438</v>
      </c>
    </row>
    <row r="14" spans="1:9" x14ac:dyDescent="0.25">
      <c r="A14" s="9" t="s">
        <v>92</v>
      </c>
    </row>
    <row r="18" ht="15" customHeight="1" x14ac:dyDescent="0.25"/>
  </sheetData>
  <mergeCells count="11">
    <mergeCell ref="B10:C10"/>
    <mergeCell ref="F10:G10"/>
    <mergeCell ref="A3:A5"/>
    <mergeCell ref="B3:E3"/>
    <mergeCell ref="F3:I3"/>
    <mergeCell ref="B4:C4"/>
    <mergeCell ref="D4:E4"/>
    <mergeCell ref="F4:G4"/>
    <mergeCell ref="H4:I4"/>
    <mergeCell ref="D10:E10"/>
    <mergeCell ref="H10:I10"/>
  </mergeCells>
  <hyperlinks>
    <hyperlink ref="A14" location="Contents!A1" display="Home"/>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zoomScaleNormal="100" workbookViewId="0"/>
  </sheetViews>
  <sheetFormatPr defaultRowHeight="15" x14ac:dyDescent="0.25"/>
  <cols>
    <col min="1" max="1" width="14.7109375" customWidth="1"/>
  </cols>
  <sheetData>
    <row r="1" spans="1:15" x14ac:dyDescent="0.25">
      <c r="A1" s="11" t="s">
        <v>418</v>
      </c>
    </row>
    <row r="2" spans="1:15" ht="15.75" thickBot="1" x14ac:dyDescent="0.3">
      <c r="A2" s="11"/>
    </row>
    <row r="3" spans="1:15" x14ac:dyDescent="0.25">
      <c r="A3" s="375" t="s">
        <v>95</v>
      </c>
      <c r="B3" s="378" t="s">
        <v>96</v>
      </c>
      <c r="C3" s="353"/>
      <c r="D3" s="353"/>
      <c r="E3" s="379"/>
      <c r="F3" s="378" t="s">
        <v>97</v>
      </c>
      <c r="G3" s="353"/>
      <c r="H3" s="353"/>
      <c r="I3" s="379"/>
    </row>
    <row r="4" spans="1:15" ht="15" customHeight="1" x14ac:dyDescent="0.25">
      <c r="A4" s="376"/>
      <c r="B4" s="380" t="s">
        <v>239</v>
      </c>
      <c r="C4" s="359"/>
      <c r="D4" s="359" t="s">
        <v>240</v>
      </c>
      <c r="E4" s="381"/>
      <c r="F4" s="380" t="s">
        <v>239</v>
      </c>
      <c r="G4" s="359"/>
      <c r="H4" s="359" t="s">
        <v>240</v>
      </c>
      <c r="I4" s="381"/>
    </row>
    <row r="5" spans="1:15" ht="15.75" thickBot="1" x14ac:dyDescent="0.3">
      <c r="A5" s="384"/>
      <c r="B5" s="129" t="s">
        <v>98</v>
      </c>
      <c r="C5" s="97" t="s">
        <v>99</v>
      </c>
      <c r="D5" s="44" t="s">
        <v>98</v>
      </c>
      <c r="E5" s="130" t="s">
        <v>99</v>
      </c>
      <c r="F5" s="131" t="s">
        <v>98</v>
      </c>
      <c r="G5" s="97" t="s">
        <v>99</v>
      </c>
      <c r="H5" s="44" t="s">
        <v>98</v>
      </c>
      <c r="I5" s="130" t="s">
        <v>99</v>
      </c>
      <c r="K5" s="108" t="s">
        <v>272</v>
      </c>
      <c r="L5" s="108" t="s">
        <v>273</v>
      </c>
      <c r="M5" s="108" t="s">
        <v>274</v>
      </c>
      <c r="N5" s="108" t="s">
        <v>275</v>
      </c>
      <c r="O5" s="108"/>
    </row>
    <row r="6" spans="1:15" x14ac:dyDescent="0.25">
      <c r="A6" s="125" t="s">
        <v>100</v>
      </c>
      <c r="B6" s="118">
        <v>20</v>
      </c>
      <c r="C6" s="82">
        <v>0.02</v>
      </c>
      <c r="D6" s="81">
        <v>19</v>
      </c>
      <c r="E6" s="120">
        <v>0.02</v>
      </c>
      <c r="F6" s="118">
        <v>31</v>
      </c>
      <c r="G6" s="82">
        <v>0.14000000000000001</v>
      </c>
      <c r="H6" s="81">
        <v>31</v>
      </c>
      <c r="I6" s="120">
        <v>0.14000000000000001</v>
      </c>
    </row>
    <row r="7" spans="1:15" x14ac:dyDescent="0.25">
      <c r="A7" s="126" t="s">
        <v>101</v>
      </c>
      <c r="B7" s="121">
        <v>57</v>
      </c>
      <c r="C7" s="115">
        <v>7.0000000000000007E-2</v>
      </c>
      <c r="D7" s="83">
        <v>57</v>
      </c>
      <c r="E7" s="123">
        <v>0.06</v>
      </c>
      <c r="F7" s="121">
        <v>5</v>
      </c>
      <c r="G7" s="115">
        <v>0.02</v>
      </c>
      <c r="H7" s="83">
        <v>5</v>
      </c>
      <c r="I7" s="123">
        <v>0.02</v>
      </c>
    </row>
    <row r="8" spans="1:15" x14ac:dyDescent="0.25">
      <c r="A8" s="125" t="s">
        <v>102</v>
      </c>
      <c r="B8" s="118">
        <v>721</v>
      </c>
      <c r="C8" s="82">
        <v>0.83</v>
      </c>
      <c r="D8" s="81">
        <v>738</v>
      </c>
      <c r="E8" s="120">
        <v>0.83</v>
      </c>
      <c r="F8" s="118">
        <v>153</v>
      </c>
      <c r="G8" s="82">
        <v>0.68</v>
      </c>
      <c r="H8" s="81">
        <v>157</v>
      </c>
      <c r="I8" s="120">
        <v>0.69</v>
      </c>
    </row>
    <row r="9" spans="1:15" ht="15.75" thickBot="1" x14ac:dyDescent="0.3">
      <c r="A9" s="126" t="s">
        <v>103</v>
      </c>
      <c r="B9" s="121">
        <v>73</v>
      </c>
      <c r="C9" s="115">
        <v>0.08</v>
      </c>
      <c r="D9" s="128">
        <v>76</v>
      </c>
      <c r="E9" s="123">
        <v>0.09</v>
      </c>
      <c r="F9" s="132">
        <v>35</v>
      </c>
      <c r="G9" s="115">
        <v>0.16</v>
      </c>
      <c r="H9" s="128">
        <v>36</v>
      </c>
      <c r="I9" s="123">
        <v>0.16</v>
      </c>
    </row>
    <row r="10" spans="1:15" ht="15.75" thickBot="1" x14ac:dyDescent="0.3">
      <c r="A10" s="69" t="s">
        <v>18</v>
      </c>
      <c r="B10" s="387">
        <v>871</v>
      </c>
      <c r="C10" s="385"/>
      <c r="D10" s="385">
        <v>890</v>
      </c>
      <c r="E10" s="386"/>
      <c r="F10" s="387">
        <v>224</v>
      </c>
      <c r="G10" s="385"/>
      <c r="H10" s="385">
        <v>229</v>
      </c>
      <c r="I10" s="386"/>
    </row>
    <row r="11" spans="1:15" x14ac:dyDescent="0.25">
      <c r="A11" s="8" t="s">
        <v>14</v>
      </c>
    </row>
    <row r="12" spans="1:15" x14ac:dyDescent="0.25">
      <c r="A12" s="59" t="s">
        <v>439</v>
      </c>
    </row>
    <row r="13" spans="1:15" x14ac:dyDescent="0.25">
      <c r="A13" s="48"/>
    </row>
    <row r="14" spans="1:15" x14ac:dyDescent="0.25">
      <c r="A14" s="9" t="s">
        <v>92</v>
      </c>
    </row>
    <row r="15" spans="1:15" x14ac:dyDescent="0.25">
      <c r="A15" s="19" t="s">
        <v>419</v>
      </c>
    </row>
  </sheetData>
  <mergeCells count="11">
    <mergeCell ref="H10:I10"/>
    <mergeCell ref="D10:E10"/>
    <mergeCell ref="B10:C10"/>
    <mergeCell ref="F10:G10"/>
    <mergeCell ref="D4:E4"/>
    <mergeCell ref="A3:A5"/>
    <mergeCell ref="B3:E3"/>
    <mergeCell ref="F3:I3"/>
    <mergeCell ref="B4:C4"/>
    <mergeCell ref="F4:G4"/>
    <mergeCell ref="H4:I4"/>
  </mergeCells>
  <hyperlinks>
    <hyperlink ref="A14" location="Contents!A1" display="Home"/>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heetViews>
  <sheetFormatPr defaultRowHeight="15" x14ac:dyDescent="0.25"/>
  <cols>
    <col min="1" max="1" width="35" customWidth="1"/>
    <col min="2" max="5" width="12.5703125" customWidth="1"/>
  </cols>
  <sheetData>
    <row r="1" spans="1:5" x14ac:dyDescent="0.25">
      <c r="A1" s="11" t="s">
        <v>356</v>
      </c>
    </row>
    <row r="3" spans="1:5" x14ac:dyDescent="0.25">
      <c r="A3" s="388" t="s">
        <v>11</v>
      </c>
      <c r="B3" s="390" t="s">
        <v>96</v>
      </c>
      <c r="C3" s="390"/>
      <c r="D3" s="390" t="s">
        <v>97</v>
      </c>
      <c r="E3" s="390"/>
    </row>
    <row r="4" spans="1:5" x14ac:dyDescent="0.25">
      <c r="A4" s="389"/>
      <c r="B4" s="47" t="s">
        <v>107</v>
      </c>
      <c r="C4" s="47" t="s">
        <v>108</v>
      </c>
      <c r="D4" s="47" t="s">
        <v>107</v>
      </c>
      <c r="E4" s="47" t="s">
        <v>108</v>
      </c>
    </row>
    <row r="5" spans="1:5" x14ac:dyDescent="0.25">
      <c r="A5" s="133">
        <v>2012</v>
      </c>
      <c r="B5" s="5">
        <v>11</v>
      </c>
      <c r="C5" s="5">
        <v>38</v>
      </c>
      <c r="D5" s="5">
        <v>5</v>
      </c>
      <c r="E5" s="5">
        <v>0</v>
      </c>
    </row>
    <row r="6" spans="1:5" x14ac:dyDescent="0.25">
      <c r="A6" s="134">
        <v>2013</v>
      </c>
      <c r="B6" s="2">
        <v>9</v>
      </c>
      <c r="C6" s="2">
        <v>27</v>
      </c>
      <c r="D6" s="2">
        <v>9</v>
      </c>
      <c r="E6" s="2">
        <v>2</v>
      </c>
    </row>
    <row r="7" spans="1:5" x14ac:dyDescent="0.25">
      <c r="A7" s="133">
        <v>2014</v>
      </c>
      <c r="B7" s="5">
        <v>18</v>
      </c>
      <c r="C7" s="5">
        <v>23</v>
      </c>
      <c r="D7" s="5">
        <v>9</v>
      </c>
      <c r="E7" s="5">
        <v>2</v>
      </c>
    </row>
    <row r="8" spans="1:5" x14ac:dyDescent="0.25">
      <c r="A8" s="134">
        <v>2015</v>
      </c>
      <c r="B8" s="2">
        <v>16</v>
      </c>
      <c r="C8" s="2">
        <v>35</v>
      </c>
      <c r="D8" s="2">
        <v>5</v>
      </c>
      <c r="E8" s="2">
        <v>1</v>
      </c>
    </row>
    <row r="9" spans="1:5" x14ac:dyDescent="0.25">
      <c r="A9" s="133">
        <v>2016</v>
      </c>
      <c r="B9" s="5">
        <v>7</v>
      </c>
      <c r="C9" s="5">
        <v>39</v>
      </c>
      <c r="D9" s="5">
        <v>6</v>
      </c>
      <c r="E9" s="5">
        <v>0</v>
      </c>
    </row>
    <row r="10" spans="1:5" x14ac:dyDescent="0.25">
      <c r="A10" s="134">
        <v>2017</v>
      </c>
      <c r="B10" s="2">
        <v>9</v>
      </c>
      <c r="C10" s="2">
        <v>31</v>
      </c>
      <c r="D10" s="2">
        <v>4</v>
      </c>
      <c r="E10" s="2">
        <v>0</v>
      </c>
    </row>
    <row r="11" spans="1:5" x14ac:dyDescent="0.25">
      <c r="A11" s="144" t="s">
        <v>13</v>
      </c>
      <c r="B11" s="145">
        <v>12.2</v>
      </c>
      <c r="C11" s="145">
        <v>32.4</v>
      </c>
      <c r="D11" s="145">
        <v>6.8</v>
      </c>
      <c r="E11" s="219">
        <v>1</v>
      </c>
    </row>
    <row r="12" spans="1:5" x14ac:dyDescent="0.25">
      <c r="A12" s="144" t="s">
        <v>240</v>
      </c>
      <c r="B12" s="145">
        <v>11.8</v>
      </c>
      <c r="C12" s="219">
        <v>31</v>
      </c>
      <c r="D12" s="145">
        <v>6.6</v>
      </c>
      <c r="E12" s="219">
        <v>1</v>
      </c>
    </row>
    <row r="13" spans="1:5" ht="45.75" thickBot="1" x14ac:dyDescent="0.3">
      <c r="A13" s="141" t="s">
        <v>278</v>
      </c>
      <c r="B13" s="146">
        <f>(B12-B11)/B11</f>
        <v>-3.2786885245901523E-2</v>
      </c>
      <c r="C13" s="146">
        <f t="shared" ref="C13:E13" si="0">(C12-C11)/C11</f>
        <v>-4.3209876543209833E-2</v>
      </c>
      <c r="D13" s="146">
        <f t="shared" si="0"/>
        <v>-2.941176470588238E-2</v>
      </c>
      <c r="E13" s="146">
        <f t="shared" si="0"/>
        <v>0</v>
      </c>
    </row>
    <row r="14" spans="1:5" x14ac:dyDescent="0.25">
      <c r="A14" s="10" t="s">
        <v>14</v>
      </c>
    </row>
    <row r="16" spans="1:5" x14ac:dyDescent="0.25">
      <c r="A16" s="9" t="s">
        <v>92</v>
      </c>
    </row>
  </sheetData>
  <mergeCells count="3">
    <mergeCell ref="A3:A4"/>
    <mergeCell ref="B3:C3"/>
    <mergeCell ref="D3:E3"/>
  </mergeCells>
  <hyperlinks>
    <hyperlink ref="A16" location="Contents!A1" display="Home"/>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heetViews>
  <sheetFormatPr defaultRowHeight="15" x14ac:dyDescent="0.25"/>
  <cols>
    <col min="1" max="1" width="25.28515625" customWidth="1"/>
  </cols>
  <sheetData>
    <row r="1" spans="1:4" x14ac:dyDescent="0.25">
      <c r="A1" s="11" t="s">
        <v>391</v>
      </c>
    </row>
    <row r="2" spans="1:4" ht="15.75" thickBot="1" x14ac:dyDescent="0.3"/>
    <row r="3" spans="1:4" ht="15.75" thickBot="1" x14ac:dyDescent="0.3">
      <c r="A3" s="50" t="s">
        <v>11</v>
      </c>
      <c r="B3" s="51" t="s">
        <v>112</v>
      </c>
      <c r="C3" s="51" t="s">
        <v>113</v>
      </c>
      <c r="D3" s="51" t="s">
        <v>114</v>
      </c>
    </row>
    <row r="4" spans="1:4" x14ac:dyDescent="0.25">
      <c r="A4" s="15">
        <v>2012</v>
      </c>
      <c r="B4" s="53">
        <v>22.922765865828705</v>
      </c>
      <c r="C4" s="53">
        <v>23.109331581136043</v>
      </c>
      <c r="D4" s="53">
        <v>23.014671160300249</v>
      </c>
    </row>
    <row r="5" spans="1:4" x14ac:dyDescent="0.25">
      <c r="A5" s="5">
        <v>2013</v>
      </c>
      <c r="B5" s="54">
        <v>22.767320757767621</v>
      </c>
      <c r="C5" s="54">
        <v>23.160798043677897</v>
      </c>
      <c r="D5" s="54">
        <v>22.964126938876941</v>
      </c>
    </row>
    <row r="6" spans="1:4" x14ac:dyDescent="0.25">
      <c r="A6" s="15">
        <v>2014</v>
      </c>
      <c r="B6" s="53">
        <v>22.705162015764401</v>
      </c>
      <c r="C6" s="53">
        <v>23.032295833992269</v>
      </c>
      <c r="D6" s="53">
        <v>22.870752204445424</v>
      </c>
    </row>
    <row r="7" spans="1:4" x14ac:dyDescent="0.25">
      <c r="A7" s="5">
        <v>2015</v>
      </c>
      <c r="B7" s="54">
        <v>22.827798872424093</v>
      </c>
      <c r="C7" s="54">
        <v>23.032508243403235</v>
      </c>
      <c r="D7" s="54">
        <v>22.930957664170879</v>
      </c>
    </row>
    <row r="8" spans="1:4" x14ac:dyDescent="0.25">
      <c r="A8" s="15">
        <v>2016</v>
      </c>
      <c r="B8" s="53">
        <v>23.003536741854994</v>
      </c>
      <c r="C8" s="53">
        <v>22.99766751287158</v>
      </c>
      <c r="D8" s="53">
        <v>23.000586163203387</v>
      </c>
    </row>
    <row r="9" spans="1:4" x14ac:dyDescent="0.25">
      <c r="A9" s="171">
        <v>2017</v>
      </c>
      <c r="B9" s="172">
        <v>23.1</v>
      </c>
      <c r="C9" s="172">
        <v>23.2</v>
      </c>
      <c r="D9" s="172">
        <v>23.1</v>
      </c>
    </row>
    <row r="10" spans="1:4" x14ac:dyDescent="0.25">
      <c r="A10" s="173" t="s">
        <v>13</v>
      </c>
      <c r="B10" s="174">
        <v>22.8</v>
      </c>
      <c r="C10" s="174">
        <v>23.1</v>
      </c>
      <c r="D10" s="174">
        <v>23</v>
      </c>
    </row>
    <row r="11" spans="1:4" x14ac:dyDescent="0.25">
      <c r="A11" s="175" t="s">
        <v>240</v>
      </c>
      <c r="B11" s="176">
        <v>22.9</v>
      </c>
      <c r="C11" s="176">
        <v>23.1</v>
      </c>
      <c r="D11" s="176">
        <v>23</v>
      </c>
    </row>
    <row r="12" spans="1:4" x14ac:dyDescent="0.25">
      <c r="A12" s="56" t="s">
        <v>441</v>
      </c>
    </row>
    <row r="13" spans="1:4" x14ac:dyDescent="0.25">
      <c r="A13" s="221" t="s">
        <v>115</v>
      </c>
    </row>
    <row r="14" spans="1:4" x14ac:dyDescent="0.25">
      <c r="A14" s="221" t="s">
        <v>116</v>
      </c>
    </row>
    <row r="15" spans="1:4" x14ac:dyDescent="0.25">
      <c r="A15" s="221" t="s">
        <v>117</v>
      </c>
    </row>
    <row r="16" spans="1:4" x14ac:dyDescent="0.25">
      <c r="A16" s="9" t="s">
        <v>92</v>
      </c>
    </row>
    <row r="19" spans="1:4" x14ac:dyDescent="0.25">
      <c r="A19" s="11" t="s">
        <v>390</v>
      </c>
    </row>
    <row r="20" spans="1:4" ht="15.75" thickBot="1" x14ac:dyDescent="0.3"/>
    <row r="21" spans="1:4" ht="15.75" thickBot="1" x14ac:dyDescent="0.3">
      <c r="A21" s="50" t="s">
        <v>11</v>
      </c>
      <c r="B21" s="51" t="s">
        <v>112</v>
      </c>
      <c r="C21" s="51" t="s">
        <v>113</v>
      </c>
      <c r="D21" s="51" t="s">
        <v>114</v>
      </c>
    </row>
    <row r="22" spans="1:4" x14ac:dyDescent="0.25">
      <c r="A22" s="15">
        <v>2012</v>
      </c>
      <c r="B22" s="53">
        <v>35.288343558282207</v>
      </c>
      <c r="C22" s="53">
        <v>33.276037256562233</v>
      </c>
      <c r="D22" s="53">
        <v>33.520089285714285</v>
      </c>
    </row>
    <row r="23" spans="1:4" x14ac:dyDescent="0.25">
      <c r="A23" s="5">
        <v>2013</v>
      </c>
      <c r="B23" s="54">
        <v>35.107142857142854</v>
      </c>
      <c r="C23" s="54">
        <v>33.744257274119448</v>
      </c>
      <c r="D23" s="54">
        <v>33.851904090267986</v>
      </c>
    </row>
    <row r="24" spans="1:4" x14ac:dyDescent="0.25">
      <c r="A24" s="15">
        <v>2014</v>
      </c>
      <c r="B24" s="53">
        <v>35.910714285714285</v>
      </c>
      <c r="C24" s="53">
        <v>34.486310299869622</v>
      </c>
      <c r="D24" s="53">
        <v>34.583232077764279</v>
      </c>
    </row>
    <row r="25" spans="1:4" x14ac:dyDescent="0.25">
      <c r="A25" s="5">
        <v>2015</v>
      </c>
      <c r="B25" s="54">
        <v>34.824324324324323</v>
      </c>
      <c r="C25" s="54">
        <v>34.148648648648646</v>
      </c>
      <c r="D25" s="54">
        <v>34.200623700623701</v>
      </c>
    </row>
    <row r="26" spans="1:4" x14ac:dyDescent="0.25">
      <c r="A26" s="15">
        <v>2016</v>
      </c>
      <c r="B26" s="53">
        <v>35.56</v>
      </c>
      <c r="C26" s="53">
        <v>34.980370774263903</v>
      </c>
      <c r="D26" s="53">
        <v>35.010341261633918</v>
      </c>
    </row>
    <row r="27" spans="1:4" ht="15.75" thickBot="1" x14ac:dyDescent="0.3">
      <c r="A27" s="177">
        <v>2017</v>
      </c>
      <c r="B27" s="178">
        <v>34.614285714285714</v>
      </c>
      <c r="C27" s="178">
        <v>35.224765868886578</v>
      </c>
      <c r="D27" s="178">
        <v>35.183317167798251</v>
      </c>
    </row>
    <row r="28" spans="1:4" x14ac:dyDescent="0.25">
      <c r="A28" s="169" t="s">
        <v>13</v>
      </c>
      <c r="B28" s="170">
        <v>35.298245614035089</v>
      </c>
      <c r="C28" s="170">
        <v>34.086699954607354</v>
      </c>
      <c r="D28" s="170">
        <v>34.187304890738815</v>
      </c>
    </row>
    <row r="29" spans="1:4" ht="15.75" thickBot="1" x14ac:dyDescent="0.3">
      <c r="A29" s="179" t="s">
        <v>240</v>
      </c>
      <c r="B29" s="180">
        <v>35.147058823529413</v>
      </c>
      <c r="C29" s="180">
        <v>34.57668418537984</v>
      </c>
      <c r="D29" s="180">
        <v>34.615538735529832</v>
      </c>
    </row>
    <row r="30" spans="1:4" x14ac:dyDescent="0.25">
      <c r="A30" s="56" t="s">
        <v>441</v>
      </c>
    </row>
    <row r="31" spans="1:4" x14ac:dyDescent="0.25">
      <c r="A31" s="221" t="s">
        <v>115</v>
      </c>
    </row>
    <row r="32" spans="1:4" x14ac:dyDescent="0.25">
      <c r="A32" s="221" t="s">
        <v>116</v>
      </c>
    </row>
    <row r="33" spans="1:1" x14ac:dyDescent="0.25">
      <c r="A33" s="221" t="s">
        <v>117</v>
      </c>
    </row>
  </sheetData>
  <hyperlinks>
    <hyperlink ref="A16" location="Contents!A1" display="Home"/>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workbookViewId="0"/>
  </sheetViews>
  <sheetFormatPr defaultRowHeight="15" x14ac:dyDescent="0.25"/>
  <cols>
    <col min="1" max="1" width="11.7109375" customWidth="1"/>
    <col min="14" max="14" width="11" customWidth="1"/>
  </cols>
  <sheetData>
    <row r="1" spans="1:21" x14ac:dyDescent="0.25">
      <c r="A1" s="11" t="s">
        <v>324</v>
      </c>
    </row>
    <row r="2" spans="1:21" ht="15.75" thickBot="1" x14ac:dyDescent="0.3"/>
    <row r="3" spans="1:21" x14ac:dyDescent="0.25">
      <c r="A3" s="391" t="s">
        <v>11</v>
      </c>
      <c r="B3" s="391" t="s">
        <v>119</v>
      </c>
      <c r="C3" s="391" t="s">
        <v>1</v>
      </c>
      <c r="D3" s="391"/>
      <c r="E3" s="391"/>
      <c r="F3" s="391"/>
      <c r="G3" s="391"/>
      <c r="H3" s="391"/>
      <c r="I3" s="391"/>
      <c r="J3" s="391"/>
      <c r="K3" s="391" t="s">
        <v>114</v>
      </c>
      <c r="N3" s="391" t="s">
        <v>11</v>
      </c>
      <c r="O3" s="391" t="s">
        <v>119</v>
      </c>
      <c r="P3" s="391" t="s">
        <v>1</v>
      </c>
      <c r="Q3" s="391"/>
      <c r="R3" s="391"/>
      <c r="S3" s="391"/>
      <c r="T3" s="391"/>
      <c r="U3" s="391" t="s">
        <v>114</v>
      </c>
    </row>
    <row r="4" spans="1:21" ht="15.75" thickBot="1" x14ac:dyDescent="0.3">
      <c r="A4" s="392"/>
      <c r="B4" s="392"/>
      <c r="C4" s="195">
        <v>17</v>
      </c>
      <c r="D4" s="195">
        <v>17.5</v>
      </c>
      <c r="E4" s="195" t="s">
        <v>120</v>
      </c>
      <c r="F4" s="195" t="s">
        <v>121</v>
      </c>
      <c r="G4" s="195" t="s">
        <v>122</v>
      </c>
      <c r="H4" s="195" t="s">
        <v>123</v>
      </c>
      <c r="I4" s="195" t="s">
        <v>124</v>
      </c>
      <c r="J4" s="195" t="s">
        <v>87</v>
      </c>
      <c r="K4" s="392"/>
      <c r="N4" s="392"/>
      <c r="O4" s="392"/>
      <c r="P4" s="195">
        <v>17</v>
      </c>
      <c r="Q4" s="195">
        <v>17.5</v>
      </c>
      <c r="R4" s="195" t="s">
        <v>120</v>
      </c>
      <c r="S4" s="195" t="s">
        <v>121</v>
      </c>
      <c r="T4" s="195" t="s">
        <v>23</v>
      </c>
      <c r="U4" s="392"/>
    </row>
    <row r="5" spans="1:21" x14ac:dyDescent="0.25">
      <c r="A5" s="393">
        <v>2012</v>
      </c>
      <c r="B5" s="197" t="s">
        <v>112</v>
      </c>
      <c r="C5" s="53">
        <v>1.4</v>
      </c>
      <c r="D5" s="53">
        <v>1.7</v>
      </c>
      <c r="E5" s="53">
        <v>2.1</v>
      </c>
      <c r="F5" s="53">
        <v>2.2000000000000002</v>
      </c>
      <c r="G5" s="53">
        <v>2.2999999999999998</v>
      </c>
      <c r="H5" s="53">
        <v>2.4</v>
      </c>
      <c r="I5" s="53">
        <v>2.6</v>
      </c>
      <c r="J5" s="53">
        <v>3.2</v>
      </c>
      <c r="K5" s="53">
        <v>2</v>
      </c>
      <c r="N5" s="393">
        <v>2012</v>
      </c>
      <c r="O5" s="197" t="s">
        <v>112</v>
      </c>
      <c r="P5" s="53">
        <v>1.4</v>
      </c>
      <c r="Q5" s="53">
        <v>1.7</v>
      </c>
      <c r="R5" s="53">
        <v>2.1</v>
      </c>
      <c r="S5" s="53">
        <v>2.2000000000000002</v>
      </c>
      <c r="T5" s="53">
        <v>2.4119571683521714</v>
      </c>
      <c r="U5" s="53">
        <f>K5</f>
        <v>2</v>
      </c>
    </row>
    <row r="6" spans="1:21" x14ac:dyDescent="0.25">
      <c r="A6" s="394"/>
      <c r="B6" s="197" t="s">
        <v>113</v>
      </c>
      <c r="C6" s="53">
        <v>1.4</v>
      </c>
      <c r="D6" s="53">
        <v>1.6</v>
      </c>
      <c r="E6" s="53">
        <v>1.9</v>
      </c>
      <c r="F6" s="53">
        <v>1.9</v>
      </c>
      <c r="G6" s="53">
        <v>1.8</v>
      </c>
      <c r="H6" s="53">
        <v>1.8</v>
      </c>
      <c r="I6" s="53">
        <v>1.7</v>
      </c>
      <c r="J6" s="53">
        <v>1.6</v>
      </c>
      <c r="K6" s="53">
        <v>1.7</v>
      </c>
      <c r="N6" s="394"/>
      <c r="O6" s="197" t="s">
        <v>113</v>
      </c>
      <c r="P6" s="53">
        <v>1.4</v>
      </c>
      <c r="Q6" s="53">
        <v>1.6</v>
      </c>
      <c r="R6" s="53">
        <v>1.9</v>
      </c>
      <c r="S6" s="53">
        <v>1.9</v>
      </c>
      <c r="T6" s="53">
        <v>1.7668547668547669</v>
      </c>
      <c r="U6" s="53">
        <f t="shared" ref="U6:U28" si="0">K6</f>
        <v>1.7</v>
      </c>
    </row>
    <row r="7" spans="1:21" x14ac:dyDescent="0.25">
      <c r="A7" s="394"/>
      <c r="B7" s="197" t="s">
        <v>18</v>
      </c>
      <c r="C7" s="53">
        <v>1.4</v>
      </c>
      <c r="D7" s="53">
        <v>1.7</v>
      </c>
      <c r="E7" s="53">
        <v>2</v>
      </c>
      <c r="F7" s="53">
        <v>2</v>
      </c>
      <c r="G7" s="53">
        <v>2.1</v>
      </c>
      <c r="H7" s="53">
        <v>2.1</v>
      </c>
      <c r="I7" s="53">
        <v>2.1</v>
      </c>
      <c r="J7" s="53">
        <v>2.2999999999999998</v>
      </c>
      <c r="K7" s="53">
        <v>1.9</v>
      </c>
      <c r="N7" s="394"/>
      <c r="O7" s="197" t="s">
        <v>18</v>
      </c>
      <c r="P7" s="53">
        <v>1.4</v>
      </c>
      <c r="Q7" s="53">
        <v>1.7</v>
      </c>
      <c r="R7" s="53">
        <v>2</v>
      </c>
      <c r="S7" s="53">
        <v>2</v>
      </c>
      <c r="T7" s="53">
        <v>2.0891662951404371</v>
      </c>
      <c r="U7" s="53">
        <f t="shared" si="0"/>
        <v>1.9</v>
      </c>
    </row>
    <row r="8" spans="1:21" x14ac:dyDescent="0.25">
      <c r="A8" s="395">
        <v>2013</v>
      </c>
      <c r="B8" s="198" t="s">
        <v>112</v>
      </c>
      <c r="C8" s="54">
        <v>1.4</v>
      </c>
      <c r="D8" s="54">
        <v>1.7</v>
      </c>
      <c r="E8" s="54">
        <v>2</v>
      </c>
      <c r="F8" s="54">
        <v>2.1</v>
      </c>
      <c r="G8" s="54">
        <v>2.2000000000000002</v>
      </c>
      <c r="H8" s="54">
        <v>2.2999999999999998</v>
      </c>
      <c r="I8" s="54">
        <v>2.2999999999999998</v>
      </c>
      <c r="J8" s="54">
        <v>3</v>
      </c>
      <c r="K8" s="54">
        <v>1.9</v>
      </c>
      <c r="N8" s="395">
        <v>2013</v>
      </c>
      <c r="O8" s="198" t="s">
        <v>112</v>
      </c>
      <c r="P8" s="54">
        <v>1.4</v>
      </c>
      <c r="Q8" s="54">
        <v>1.7</v>
      </c>
      <c r="R8" s="54">
        <v>2</v>
      </c>
      <c r="S8" s="54">
        <v>2.1</v>
      </c>
      <c r="T8" s="54">
        <v>2.299571098647311</v>
      </c>
      <c r="U8" s="54">
        <f t="shared" si="0"/>
        <v>1.9</v>
      </c>
    </row>
    <row r="9" spans="1:21" x14ac:dyDescent="0.25">
      <c r="A9" s="395"/>
      <c r="B9" s="198" t="s">
        <v>113</v>
      </c>
      <c r="C9" s="54">
        <v>1.3</v>
      </c>
      <c r="D9" s="54">
        <v>1.6</v>
      </c>
      <c r="E9" s="54">
        <v>1.8</v>
      </c>
      <c r="F9" s="54">
        <v>1.8</v>
      </c>
      <c r="G9" s="54">
        <v>1.8</v>
      </c>
      <c r="H9" s="54">
        <v>1.8</v>
      </c>
      <c r="I9" s="54">
        <v>1.6</v>
      </c>
      <c r="J9" s="54">
        <v>1.7</v>
      </c>
      <c r="K9" s="54">
        <v>1.6</v>
      </c>
      <c r="N9" s="395"/>
      <c r="O9" s="198" t="s">
        <v>113</v>
      </c>
      <c r="P9" s="54">
        <v>1.3</v>
      </c>
      <c r="Q9" s="54">
        <v>1.6</v>
      </c>
      <c r="R9" s="54">
        <v>1.8</v>
      </c>
      <c r="S9" s="54">
        <v>1.8</v>
      </c>
      <c r="T9" s="54">
        <v>1.756074168797954</v>
      </c>
      <c r="U9" s="54">
        <f t="shared" si="0"/>
        <v>1.6</v>
      </c>
    </row>
    <row r="10" spans="1:21" x14ac:dyDescent="0.25">
      <c r="A10" s="395"/>
      <c r="B10" s="198" t="s">
        <v>18</v>
      </c>
      <c r="C10" s="54">
        <v>1.4</v>
      </c>
      <c r="D10" s="54">
        <v>1.6</v>
      </c>
      <c r="E10" s="54">
        <v>1.9</v>
      </c>
      <c r="F10" s="54">
        <v>2</v>
      </c>
      <c r="G10" s="54">
        <v>2</v>
      </c>
      <c r="H10" s="54">
        <v>2.1</v>
      </c>
      <c r="I10" s="54">
        <v>1.9</v>
      </c>
      <c r="J10" s="54">
        <v>2.1</v>
      </c>
      <c r="K10" s="54">
        <v>1.8</v>
      </c>
      <c r="N10" s="395"/>
      <c r="O10" s="198" t="s">
        <v>18</v>
      </c>
      <c r="P10" s="54">
        <v>1.4</v>
      </c>
      <c r="Q10" s="54">
        <v>1.6</v>
      </c>
      <c r="R10" s="54">
        <v>1.9</v>
      </c>
      <c r="S10" s="54">
        <v>2</v>
      </c>
      <c r="T10" s="54">
        <v>2.0235427829193049</v>
      </c>
      <c r="U10" s="54">
        <f t="shared" si="0"/>
        <v>1.8</v>
      </c>
    </row>
    <row r="11" spans="1:21" x14ac:dyDescent="0.25">
      <c r="A11" s="394">
        <v>2014</v>
      </c>
      <c r="B11" s="197" t="s">
        <v>112</v>
      </c>
      <c r="C11" s="53">
        <v>1.4</v>
      </c>
      <c r="D11" s="53">
        <v>1.7</v>
      </c>
      <c r="E11" s="53">
        <v>1.9</v>
      </c>
      <c r="F11" s="53">
        <v>2.1</v>
      </c>
      <c r="G11" s="53">
        <v>2.2000000000000002</v>
      </c>
      <c r="H11" s="53">
        <v>2.2999999999999998</v>
      </c>
      <c r="I11" s="53">
        <v>2.5</v>
      </c>
      <c r="J11" s="53">
        <v>2.7</v>
      </c>
      <c r="K11" s="53">
        <v>1.9</v>
      </c>
      <c r="N11" s="394">
        <v>2014</v>
      </c>
      <c r="O11" s="197" t="s">
        <v>112</v>
      </c>
      <c r="P11" s="53">
        <v>1.4</v>
      </c>
      <c r="Q11" s="53">
        <v>1.7</v>
      </c>
      <c r="R11" s="53">
        <v>1.9</v>
      </c>
      <c r="S11" s="53">
        <v>2.1</v>
      </c>
      <c r="T11" s="53">
        <v>2.3118425517475401</v>
      </c>
      <c r="U11" s="53">
        <f t="shared" si="0"/>
        <v>1.9</v>
      </c>
    </row>
    <row r="12" spans="1:21" x14ac:dyDescent="0.25">
      <c r="A12" s="394"/>
      <c r="B12" s="197" t="s">
        <v>113</v>
      </c>
      <c r="C12" s="53">
        <v>1.3</v>
      </c>
      <c r="D12" s="53">
        <v>1.6</v>
      </c>
      <c r="E12" s="53">
        <v>1.7</v>
      </c>
      <c r="F12" s="53">
        <v>1.7</v>
      </c>
      <c r="G12" s="53">
        <v>1.8</v>
      </c>
      <c r="H12" s="53">
        <v>1.7</v>
      </c>
      <c r="I12" s="53">
        <v>1.5</v>
      </c>
      <c r="J12" s="53">
        <v>1.5</v>
      </c>
      <c r="K12" s="53">
        <v>1.6</v>
      </c>
      <c r="N12" s="394"/>
      <c r="O12" s="197" t="s">
        <v>113</v>
      </c>
      <c r="P12" s="53">
        <v>1.3</v>
      </c>
      <c r="Q12" s="53">
        <v>1.6</v>
      </c>
      <c r="R12" s="53">
        <v>1.7</v>
      </c>
      <c r="S12" s="53">
        <v>1.7</v>
      </c>
      <c r="T12" s="53">
        <v>1.6756496631376323</v>
      </c>
      <c r="U12" s="53">
        <f t="shared" si="0"/>
        <v>1.6</v>
      </c>
    </row>
    <row r="13" spans="1:21" x14ac:dyDescent="0.25">
      <c r="A13" s="394"/>
      <c r="B13" s="197" t="s">
        <v>18</v>
      </c>
      <c r="C13" s="53">
        <v>1.3</v>
      </c>
      <c r="D13" s="53">
        <v>1.6</v>
      </c>
      <c r="E13" s="53">
        <v>1.8</v>
      </c>
      <c r="F13" s="53">
        <v>1.9</v>
      </c>
      <c r="G13" s="53">
        <v>2</v>
      </c>
      <c r="H13" s="53">
        <v>2</v>
      </c>
      <c r="I13" s="53">
        <v>2</v>
      </c>
      <c r="J13" s="53">
        <v>1.9</v>
      </c>
      <c r="K13" s="53">
        <v>1.8</v>
      </c>
      <c r="N13" s="394"/>
      <c r="O13" s="197" t="s">
        <v>18</v>
      </c>
      <c r="P13" s="53">
        <v>1.3</v>
      </c>
      <c r="Q13" s="53">
        <v>1.6</v>
      </c>
      <c r="R13" s="53">
        <v>1.8</v>
      </c>
      <c r="S13" s="53">
        <v>1.9</v>
      </c>
      <c r="T13" s="53">
        <v>1.9848284960422165</v>
      </c>
      <c r="U13" s="53">
        <f t="shared" si="0"/>
        <v>1.8</v>
      </c>
    </row>
    <row r="14" spans="1:21" x14ac:dyDescent="0.25">
      <c r="A14" s="395">
        <v>2015</v>
      </c>
      <c r="B14" s="198" t="s">
        <v>112</v>
      </c>
      <c r="C14" s="54">
        <v>1.3</v>
      </c>
      <c r="D14" s="54">
        <v>1.7</v>
      </c>
      <c r="E14" s="54">
        <v>2</v>
      </c>
      <c r="F14" s="54">
        <v>2</v>
      </c>
      <c r="G14" s="54">
        <v>2.2000000000000002</v>
      </c>
      <c r="H14" s="54">
        <v>2.2999999999999998</v>
      </c>
      <c r="I14" s="54">
        <v>2.5</v>
      </c>
      <c r="J14" s="54">
        <v>2.5</v>
      </c>
      <c r="K14" s="54">
        <v>1.9</v>
      </c>
      <c r="N14" s="395">
        <v>2015</v>
      </c>
      <c r="O14" s="198" t="s">
        <v>112</v>
      </c>
      <c r="P14" s="54">
        <v>1.3</v>
      </c>
      <c r="Q14" s="54">
        <v>1.7</v>
      </c>
      <c r="R14" s="54">
        <v>2</v>
      </c>
      <c r="S14" s="54">
        <v>2</v>
      </c>
      <c r="T14" s="54">
        <v>2.2685836647292752</v>
      </c>
      <c r="U14" s="54">
        <f t="shared" si="0"/>
        <v>1.9</v>
      </c>
    </row>
    <row r="15" spans="1:21" x14ac:dyDescent="0.25">
      <c r="A15" s="395"/>
      <c r="B15" s="198" t="s">
        <v>113</v>
      </c>
      <c r="C15" s="54">
        <v>1.3</v>
      </c>
      <c r="D15" s="54">
        <v>1.6</v>
      </c>
      <c r="E15" s="54">
        <v>1.8</v>
      </c>
      <c r="F15" s="54">
        <v>1.7</v>
      </c>
      <c r="G15" s="54">
        <v>1.7</v>
      </c>
      <c r="H15" s="54">
        <v>1.8</v>
      </c>
      <c r="I15" s="54">
        <v>1.6</v>
      </c>
      <c r="J15" s="54">
        <v>1.7</v>
      </c>
      <c r="K15" s="54">
        <v>1.6</v>
      </c>
      <c r="N15" s="395"/>
      <c r="O15" s="198" t="s">
        <v>113</v>
      </c>
      <c r="P15" s="54">
        <v>1.3</v>
      </c>
      <c r="Q15" s="54">
        <v>1.6</v>
      </c>
      <c r="R15" s="54">
        <v>1.8</v>
      </c>
      <c r="S15" s="54">
        <v>1.7</v>
      </c>
      <c r="T15" s="54">
        <v>1.7329458550015295</v>
      </c>
      <c r="U15" s="54">
        <f t="shared" si="0"/>
        <v>1.6</v>
      </c>
    </row>
    <row r="16" spans="1:21" x14ac:dyDescent="0.25">
      <c r="A16" s="395"/>
      <c r="B16" s="198" t="s">
        <v>18</v>
      </c>
      <c r="C16" s="54">
        <v>1.3</v>
      </c>
      <c r="D16" s="54">
        <v>1.6</v>
      </c>
      <c r="E16" s="54">
        <v>1.9</v>
      </c>
      <c r="F16" s="54">
        <v>1.9</v>
      </c>
      <c r="G16" s="54">
        <v>2</v>
      </c>
      <c r="H16" s="54">
        <v>2</v>
      </c>
      <c r="I16" s="54">
        <v>2</v>
      </c>
      <c r="J16" s="54">
        <v>1.9</v>
      </c>
      <c r="K16" s="54">
        <v>1.8</v>
      </c>
      <c r="N16" s="395"/>
      <c r="O16" s="198" t="s">
        <v>18</v>
      </c>
      <c r="P16" s="54">
        <v>1.3</v>
      </c>
      <c r="Q16" s="54">
        <v>1.6</v>
      </c>
      <c r="R16" s="54">
        <v>1.9</v>
      </c>
      <c r="S16" s="54">
        <v>1.9</v>
      </c>
      <c r="T16" s="54">
        <v>2.0007647598654024</v>
      </c>
      <c r="U16" s="54">
        <f t="shared" si="0"/>
        <v>1.8</v>
      </c>
    </row>
    <row r="17" spans="1:21" x14ac:dyDescent="0.25">
      <c r="A17" s="394">
        <v>2016</v>
      </c>
      <c r="B17" s="197" t="s">
        <v>112</v>
      </c>
      <c r="C17" s="53">
        <v>1.4</v>
      </c>
      <c r="D17" s="53">
        <v>1.7</v>
      </c>
      <c r="E17" s="53">
        <v>2</v>
      </c>
      <c r="F17" s="53">
        <v>2.1</v>
      </c>
      <c r="G17" s="53">
        <v>2.2000000000000002</v>
      </c>
      <c r="H17" s="53">
        <v>2.4</v>
      </c>
      <c r="I17" s="53">
        <v>2.7</v>
      </c>
      <c r="J17" s="53">
        <v>2.6</v>
      </c>
      <c r="K17" s="53">
        <v>2</v>
      </c>
      <c r="N17" s="394">
        <v>2016</v>
      </c>
      <c r="O17" s="197" t="s">
        <v>112</v>
      </c>
      <c r="P17" s="53">
        <v>1.4</v>
      </c>
      <c r="Q17" s="53">
        <v>1.7</v>
      </c>
      <c r="R17" s="53">
        <v>2</v>
      </c>
      <c r="S17" s="53">
        <v>2.1</v>
      </c>
      <c r="T17" s="53">
        <v>2.3524590163934427</v>
      </c>
      <c r="U17" s="53">
        <f t="shared" si="0"/>
        <v>2</v>
      </c>
    </row>
    <row r="18" spans="1:21" x14ac:dyDescent="0.25">
      <c r="A18" s="394"/>
      <c r="B18" s="197" t="s">
        <v>113</v>
      </c>
      <c r="C18" s="53">
        <v>1.4</v>
      </c>
      <c r="D18" s="53">
        <v>1.7</v>
      </c>
      <c r="E18" s="53">
        <v>1.9</v>
      </c>
      <c r="F18" s="53">
        <v>1.8</v>
      </c>
      <c r="G18" s="53">
        <v>1.9</v>
      </c>
      <c r="H18" s="53">
        <v>1.9</v>
      </c>
      <c r="I18" s="53">
        <v>1.9</v>
      </c>
      <c r="J18" s="53">
        <v>1.6</v>
      </c>
      <c r="K18" s="53">
        <v>1.7</v>
      </c>
      <c r="N18" s="394"/>
      <c r="O18" s="197" t="s">
        <v>113</v>
      </c>
      <c r="P18" s="53">
        <v>1.4</v>
      </c>
      <c r="Q18" s="53">
        <v>1.7</v>
      </c>
      <c r="R18" s="53">
        <v>1.9</v>
      </c>
      <c r="S18" s="53">
        <v>1.8</v>
      </c>
      <c r="T18" s="53">
        <v>1.8429850746268657</v>
      </c>
      <c r="U18" s="53">
        <f t="shared" si="0"/>
        <v>1.7</v>
      </c>
    </row>
    <row r="19" spans="1:21" x14ac:dyDescent="0.25">
      <c r="A19" s="400"/>
      <c r="B19" s="197" t="s">
        <v>18</v>
      </c>
      <c r="C19" s="53">
        <v>1.4</v>
      </c>
      <c r="D19" s="53">
        <v>1.7</v>
      </c>
      <c r="E19" s="53">
        <v>2</v>
      </c>
      <c r="F19" s="53">
        <v>2</v>
      </c>
      <c r="G19" s="53">
        <v>2</v>
      </c>
      <c r="H19" s="53">
        <v>2.1</v>
      </c>
      <c r="I19" s="53">
        <v>2.2999999999999998</v>
      </c>
      <c r="J19" s="53">
        <v>2</v>
      </c>
      <c r="K19" s="53">
        <v>1.9</v>
      </c>
      <c r="N19" s="400"/>
      <c r="O19" s="197" t="s">
        <v>18</v>
      </c>
      <c r="P19" s="53">
        <v>1.4</v>
      </c>
      <c r="Q19" s="53">
        <v>1.7</v>
      </c>
      <c r="R19" s="53">
        <v>2</v>
      </c>
      <c r="S19" s="53">
        <v>2</v>
      </c>
      <c r="T19" s="53">
        <v>2.1002069169376294</v>
      </c>
      <c r="U19" s="53">
        <f t="shared" si="0"/>
        <v>1.9</v>
      </c>
    </row>
    <row r="20" spans="1:21" ht="15" customHeight="1" x14ac:dyDescent="0.25">
      <c r="A20" s="401">
        <v>2017</v>
      </c>
      <c r="B20" s="198" t="s">
        <v>112</v>
      </c>
      <c r="C20" s="54">
        <v>1.3600508905852418</v>
      </c>
      <c r="D20" s="54">
        <v>1.7357446808510639</v>
      </c>
      <c r="E20" s="54">
        <v>2.0400110375275937</v>
      </c>
      <c r="F20" s="54">
        <v>2.0691547749725578</v>
      </c>
      <c r="G20" s="54">
        <v>2.2654996353026986</v>
      </c>
      <c r="H20" s="54">
        <v>2.3619676945668133</v>
      </c>
      <c r="I20" s="54">
        <v>2.5565610859728505</v>
      </c>
      <c r="J20" s="54">
        <v>2.6551724137931036</v>
      </c>
      <c r="K20" s="54">
        <v>1.9905852816569904</v>
      </c>
      <c r="N20" s="401">
        <v>2017</v>
      </c>
      <c r="O20" s="198" t="s">
        <v>112</v>
      </c>
      <c r="P20" s="54">
        <v>1.3600508905852418</v>
      </c>
      <c r="Q20" s="54">
        <v>1.7357446808510639</v>
      </c>
      <c r="R20" s="54">
        <v>2.0400110375275937</v>
      </c>
      <c r="S20" s="54">
        <v>2.0691547749725578</v>
      </c>
      <c r="T20" s="54">
        <v>2.3658969804618115</v>
      </c>
      <c r="U20" s="54">
        <f t="shared" si="0"/>
        <v>1.9905852816569904</v>
      </c>
    </row>
    <row r="21" spans="1:21" x14ac:dyDescent="0.25">
      <c r="A21" s="401"/>
      <c r="B21" s="198" t="s">
        <v>113</v>
      </c>
      <c r="C21" s="54">
        <v>1.3361030328209389</v>
      </c>
      <c r="D21" s="54">
        <v>1.6329859537834164</v>
      </c>
      <c r="E21" s="54">
        <v>1.8529680365296803</v>
      </c>
      <c r="F21" s="54">
        <v>1.8200245700245701</v>
      </c>
      <c r="G21" s="54">
        <v>1.7923588039867109</v>
      </c>
      <c r="H21" s="54">
        <v>1.786921381337252</v>
      </c>
      <c r="I21" s="54">
        <v>1.8421052631578947</v>
      </c>
      <c r="J21" s="54">
        <v>1.6313993174061434</v>
      </c>
      <c r="K21" s="54">
        <v>1.6964050003882289</v>
      </c>
      <c r="N21" s="401"/>
      <c r="O21" s="198" t="s">
        <v>113</v>
      </c>
      <c r="P21" s="54">
        <v>1.3361030328209389</v>
      </c>
      <c r="Q21" s="54">
        <v>1.6329859537834164</v>
      </c>
      <c r="R21" s="54">
        <v>1.8529680365296803</v>
      </c>
      <c r="S21" s="54">
        <v>1.8200245700245701</v>
      </c>
      <c r="T21" s="54">
        <v>1.7834128878281623</v>
      </c>
      <c r="U21" s="54">
        <f t="shared" si="0"/>
        <v>1.6964050003882289</v>
      </c>
    </row>
    <row r="22" spans="1:21" ht="15.75" thickBot="1" x14ac:dyDescent="0.3">
      <c r="A22" s="402"/>
      <c r="B22" s="198" t="s">
        <v>18</v>
      </c>
      <c r="C22" s="54">
        <v>1.3455642121135964</v>
      </c>
      <c r="D22" s="54">
        <v>1.1097213078779899</v>
      </c>
      <c r="E22" s="54">
        <v>1.1710811984368215</v>
      </c>
      <c r="F22" s="54">
        <v>1.3202898550724638</v>
      </c>
      <c r="G22" s="54">
        <v>1.8555339805825242</v>
      </c>
      <c r="H22" s="54">
        <v>0.8615497612926919</v>
      </c>
      <c r="I22" s="54">
        <v>1.1196581196581197</v>
      </c>
      <c r="J22" s="54">
        <v>6.205645161290323</v>
      </c>
      <c r="K22" s="54">
        <v>1.3388097560975609</v>
      </c>
      <c r="N22" s="402"/>
      <c r="O22" s="198" t="s">
        <v>18</v>
      </c>
      <c r="P22" s="54">
        <v>1.3455642121135964</v>
      </c>
      <c r="Q22" s="54">
        <v>1.1097213078779899</v>
      </c>
      <c r="R22" s="54">
        <v>1.1710811984368215</v>
      </c>
      <c r="S22" s="54">
        <v>1.3202898550724638</v>
      </c>
      <c r="T22" s="54">
        <v>1.6716196136701338</v>
      </c>
      <c r="U22" s="54">
        <f t="shared" si="0"/>
        <v>1.3388097560975609</v>
      </c>
    </row>
    <row r="23" spans="1:21" x14ac:dyDescent="0.25">
      <c r="A23" s="396" t="s">
        <v>13</v>
      </c>
      <c r="B23" s="224" t="s">
        <v>112</v>
      </c>
      <c r="C23" s="225">
        <v>1.4</v>
      </c>
      <c r="D23" s="225">
        <v>1.7</v>
      </c>
      <c r="E23" s="225">
        <v>2</v>
      </c>
      <c r="F23" s="225">
        <v>2.1</v>
      </c>
      <c r="G23" s="225">
        <v>2.2000000000000002</v>
      </c>
      <c r="H23" s="225">
        <v>2.4</v>
      </c>
      <c r="I23" s="225">
        <v>2.5</v>
      </c>
      <c r="J23" s="225">
        <v>2.8</v>
      </c>
      <c r="K23" s="225">
        <v>2</v>
      </c>
      <c r="N23" s="396" t="s">
        <v>13</v>
      </c>
      <c r="O23" s="224" t="s">
        <v>112</v>
      </c>
      <c r="P23" s="225">
        <v>1.4</v>
      </c>
      <c r="Q23" s="225">
        <v>1.7</v>
      </c>
      <c r="R23" s="225">
        <v>2</v>
      </c>
      <c r="S23" s="225">
        <v>2.1</v>
      </c>
      <c r="T23" s="225">
        <v>2.3303588143525742</v>
      </c>
      <c r="U23" s="225">
        <f t="shared" si="0"/>
        <v>2</v>
      </c>
    </row>
    <row r="24" spans="1:21" x14ac:dyDescent="0.25">
      <c r="A24" s="396"/>
      <c r="B24" s="191" t="s">
        <v>113</v>
      </c>
      <c r="C24" s="226">
        <v>1.3</v>
      </c>
      <c r="D24" s="226">
        <v>1.6</v>
      </c>
      <c r="E24" s="226">
        <v>1.8</v>
      </c>
      <c r="F24" s="226">
        <v>1.8</v>
      </c>
      <c r="G24" s="226">
        <v>1.8</v>
      </c>
      <c r="H24" s="226">
        <v>1.8</v>
      </c>
      <c r="I24" s="226">
        <v>1.7</v>
      </c>
      <c r="J24" s="226">
        <v>1.6</v>
      </c>
      <c r="K24" s="226">
        <v>1.7</v>
      </c>
      <c r="N24" s="396"/>
      <c r="O24" s="191" t="s">
        <v>113</v>
      </c>
      <c r="P24" s="226">
        <v>1.3</v>
      </c>
      <c r="Q24" s="226">
        <v>1.6</v>
      </c>
      <c r="R24" s="226">
        <v>1.8</v>
      </c>
      <c r="S24" s="226">
        <v>1.8</v>
      </c>
      <c r="T24" s="226">
        <v>1.7561456472182859</v>
      </c>
      <c r="U24" s="226">
        <f t="shared" si="0"/>
        <v>1.7</v>
      </c>
    </row>
    <row r="25" spans="1:21" ht="15.75" thickBot="1" x14ac:dyDescent="0.3">
      <c r="A25" s="397"/>
      <c r="B25" s="227" t="s">
        <v>18</v>
      </c>
      <c r="C25" s="228">
        <v>1.4</v>
      </c>
      <c r="D25" s="228">
        <v>1.7</v>
      </c>
      <c r="E25" s="228">
        <v>1.9</v>
      </c>
      <c r="F25" s="228">
        <v>2</v>
      </c>
      <c r="G25" s="228">
        <v>2</v>
      </c>
      <c r="H25" s="228">
        <v>2.1</v>
      </c>
      <c r="I25" s="228">
        <v>2.1</v>
      </c>
      <c r="J25" s="228">
        <v>2</v>
      </c>
      <c r="K25" s="228">
        <v>1.8</v>
      </c>
      <c r="N25" s="397"/>
      <c r="O25" s="227" t="s">
        <v>18</v>
      </c>
      <c r="P25" s="228">
        <v>1.4</v>
      </c>
      <c r="Q25" s="228">
        <v>1.7</v>
      </c>
      <c r="R25" s="228">
        <v>1.9</v>
      </c>
      <c r="S25" s="228">
        <v>2</v>
      </c>
      <c r="T25" s="228">
        <v>2.0414186507936507</v>
      </c>
      <c r="U25" s="228">
        <f t="shared" si="0"/>
        <v>1.8</v>
      </c>
    </row>
    <row r="26" spans="1:21" x14ac:dyDescent="0.25">
      <c r="A26" s="398" t="s">
        <v>240</v>
      </c>
      <c r="B26" s="224" t="s">
        <v>112</v>
      </c>
      <c r="C26" s="229">
        <v>1.3663008081051742</v>
      </c>
      <c r="D26" s="229">
        <v>1.7035909920876446</v>
      </c>
      <c r="E26" s="229">
        <v>2.0005205320994794</v>
      </c>
      <c r="F26" s="229">
        <v>2.0751043115438108</v>
      </c>
      <c r="G26" s="229">
        <v>2.1935436102472976</v>
      </c>
      <c r="H26" s="229">
        <v>2.3451518421458299</v>
      </c>
      <c r="I26" s="229">
        <v>2.5343511450381677</v>
      </c>
      <c r="J26" s="229">
        <v>2.6315789473684212</v>
      </c>
      <c r="K26" s="229">
        <v>1.9533286910333436</v>
      </c>
      <c r="N26" s="398" t="s">
        <v>240</v>
      </c>
      <c r="O26" s="224" t="s">
        <v>112</v>
      </c>
      <c r="P26" s="229">
        <v>1.3663008081051742</v>
      </c>
      <c r="Q26" s="229">
        <v>1.7035909920876446</v>
      </c>
      <c r="R26" s="229">
        <v>2.0005205320994794</v>
      </c>
      <c r="S26" s="229">
        <v>2.0751043115438108</v>
      </c>
      <c r="T26" s="229">
        <v>2.3194314568917149</v>
      </c>
      <c r="U26" s="229">
        <f t="shared" si="0"/>
        <v>1.9533286910333436</v>
      </c>
    </row>
    <row r="27" spans="1:21" x14ac:dyDescent="0.25">
      <c r="A27" s="396"/>
      <c r="B27" s="230" t="s">
        <v>113</v>
      </c>
      <c r="C27" s="229">
        <v>1.3382653864316072</v>
      </c>
      <c r="D27" s="229">
        <v>1.6184791803740952</v>
      </c>
      <c r="E27" s="229">
        <v>1.8131078761680757</v>
      </c>
      <c r="F27" s="229">
        <v>1.7856451389849259</v>
      </c>
      <c r="G27" s="229">
        <v>1.7946353730092204</v>
      </c>
      <c r="H27" s="229">
        <v>1.780083630168809</v>
      </c>
      <c r="I27" s="229">
        <v>1.7072864321608041</v>
      </c>
      <c r="J27" s="229">
        <v>1.6052631578947369</v>
      </c>
      <c r="K27" s="229">
        <v>1.6664267549541769</v>
      </c>
      <c r="N27" s="396"/>
      <c r="O27" s="230" t="s">
        <v>113</v>
      </c>
      <c r="P27" s="229">
        <v>1.3382653864316072</v>
      </c>
      <c r="Q27" s="229">
        <v>1.6184791803740952</v>
      </c>
      <c r="R27" s="229">
        <v>1.8131078761680757</v>
      </c>
      <c r="S27" s="229">
        <v>1.7856451389849259</v>
      </c>
      <c r="T27" s="229">
        <v>1.759558460779477</v>
      </c>
      <c r="U27" s="229">
        <f t="shared" si="0"/>
        <v>1.6664267549541769</v>
      </c>
    </row>
    <row r="28" spans="1:21" ht="15.75" thickBot="1" x14ac:dyDescent="0.3">
      <c r="A28" s="399"/>
      <c r="B28" s="227" t="s">
        <v>18</v>
      </c>
      <c r="C28" s="228">
        <v>1.3493356193741963</v>
      </c>
      <c r="D28" s="228">
        <v>1.6626919602529358</v>
      </c>
      <c r="E28" s="228">
        <v>1.9112383028981557</v>
      </c>
      <c r="F28" s="228">
        <v>1.9431237782962356</v>
      </c>
      <c r="G28" s="228">
        <v>2.0064475546469569</v>
      </c>
      <c r="H28" s="228">
        <v>2.0632725587144622</v>
      </c>
      <c r="I28" s="228">
        <v>2.0806340454858718</v>
      </c>
      <c r="J28" s="228">
        <v>1.9879571810883141</v>
      </c>
      <c r="K28" s="228">
        <v>1.808986594138758</v>
      </c>
      <c r="N28" s="399"/>
      <c r="O28" s="227" t="s">
        <v>18</v>
      </c>
      <c r="P28" s="228">
        <v>1.3493356193741963</v>
      </c>
      <c r="Q28" s="228">
        <v>1.6626919602529358</v>
      </c>
      <c r="R28" s="228">
        <v>1.9112383028981557</v>
      </c>
      <c r="S28" s="228">
        <v>1.9431237782962356</v>
      </c>
      <c r="T28" s="228">
        <v>2.0379762532163563</v>
      </c>
      <c r="U28" s="228">
        <f t="shared" si="0"/>
        <v>1.808986594138758</v>
      </c>
    </row>
    <row r="29" spans="1:21" x14ac:dyDescent="0.25">
      <c r="A29" s="56" t="s">
        <v>441</v>
      </c>
    </row>
    <row r="30" spans="1:21" ht="13.5" customHeight="1" x14ac:dyDescent="0.25">
      <c r="A30" s="221" t="s">
        <v>115</v>
      </c>
    </row>
    <row r="31" spans="1:21" ht="13.5" customHeight="1" x14ac:dyDescent="0.25">
      <c r="A31" s="221" t="s">
        <v>116</v>
      </c>
    </row>
    <row r="32" spans="1:21" ht="13.5" customHeight="1" x14ac:dyDescent="0.25">
      <c r="A32" s="221" t="s">
        <v>125</v>
      </c>
    </row>
    <row r="33" spans="1:11" ht="13.5" customHeight="1" x14ac:dyDescent="0.25">
      <c r="A33" s="221" t="s">
        <v>126</v>
      </c>
    </row>
    <row r="34" spans="1:11" ht="13.5" customHeight="1" x14ac:dyDescent="0.25">
      <c r="A34" s="221" t="s">
        <v>127</v>
      </c>
    </row>
    <row r="35" spans="1:11" x14ac:dyDescent="0.25">
      <c r="A35" s="221" t="s">
        <v>128</v>
      </c>
    </row>
    <row r="36" spans="1:11" x14ac:dyDescent="0.25">
      <c r="A36" s="9" t="s">
        <v>92</v>
      </c>
    </row>
    <row r="38" spans="1:11" x14ac:dyDescent="0.25">
      <c r="A38" s="11" t="s">
        <v>325</v>
      </c>
    </row>
    <row r="39" spans="1:11" ht="15.75" thickBot="1" x14ac:dyDescent="0.3"/>
    <row r="40" spans="1:11" x14ac:dyDescent="0.25">
      <c r="A40" s="391" t="s">
        <v>11</v>
      </c>
      <c r="B40" s="391" t="s">
        <v>119</v>
      </c>
      <c r="C40" s="391" t="s">
        <v>1</v>
      </c>
      <c r="D40" s="391"/>
      <c r="E40" s="391"/>
      <c r="F40" s="391"/>
      <c r="G40" s="391"/>
      <c r="H40" s="391"/>
      <c r="I40" s="391"/>
      <c r="J40" s="391"/>
      <c r="K40" s="391" t="s">
        <v>114</v>
      </c>
    </row>
    <row r="41" spans="1:11" ht="15.75" thickBot="1" x14ac:dyDescent="0.3">
      <c r="A41" s="392"/>
      <c r="B41" s="392"/>
      <c r="C41" s="195">
        <v>17</v>
      </c>
      <c r="D41" s="195">
        <v>17.5</v>
      </c>
      <c r="E41" s="195" t="s">
        <v>120</v>
      </c>
      <c r="F41" s="195" t="s">
        <v>121</v>
      </c>
      <c r="G41" s="195" t="s">
        <v>122</v>
      </c>
      <c r="H41" s="195" t="s">
        <v>123</v>
      </c>
      <c r="I41" s="195" t="s">
        <v>124</v>
      </c>
      <c r="J41" s="195" t="s">
        <v>87</v>
      </c>
      <c r="K41" s="392"/>
    </row>
    <row r="42" spans="1:11" x14ac:dyDescent="0.25">
      <c r="A42" s="393">
        <v>2012</v>
      </c>
      <c r="B42" s="197" t="s">
        <v>112</v>
      </c>
      <c r="C42" s="53" t="s">
        <v>314</v>
      </c>
      <c r="D42" s="53" t="s">
        <v>314</v>
      </c>
      <c r="E42" s="53">
        <v>1.1666666666666667</v>
      </c>
      <c r="F42" s="53">
        <v>1.5</v>
      </c>
      <c r="G42" s="53">
        <v>1.36</v>
      </c>
      <c r="H42" s="53">
        <v>1.32</v>
      </c>
      <c r="I42" s="53">
        <v>1.325</v>
      </c>
      <c r="J42" s="53">
        <v>1.3571428571428572</v>
      </c>
      <c r="K42" s="53">
        <v>1.3374233128834356</v>
      </c>
    </row>
    <row r="43" spans="1:11" x14ac:dyDescent="0.25">
      <c r="A43" s="394"/>
      <c r="B43" s="197" t="s">
        <v>113</v>
      </c>
      <c r="C43" s="53">
        <v>1.35</v>
      </c>
      <c r="D43" s="53">
        <v>1.4</v>
      </c>
      <c r="E43" s="53">
        <v>1.3783783783783783</v>
      </c>
      <c r="F43" s="53">
        <v>1.2834224598930482</v>
      </c>
      <c r="G43" s="53">
        <v>1.1965065502183405</v>
      </c>
      <c r="H43" s="53">
        <v>1.2846153846153847</v>
      </c>
      <c r="I43" s="53">
        <v>1.3177966101694916</v>
      </c>
      <c r="J43" s="53">
        <v>1.4601769911504425</v>
      </c>
      <c r="K43" s="53">
        <v>1.3031329381879764</v>
      </c>
    </row>
    <row r="44" spans="1:11" x14ac:dyDescent="0.25">
      <c r="A44" s="394"/>
      <c r="B44" s="197" t="s">
        <v>18</v>
      </c>
      <c r="C44" s="53">
        <v>1.3333333333333333</v>
      </c>
      <c r="D44" s="53">
        <v>1.3846153846153846</v>
      </c>
      <c r="E44" s="53">
        <v>1.3577235772357723</v>
      </c>
      <c r="F44" s="53">
        <v>1.3043478260869565</v>
      </c>
      <c r="G44" s="53">
        <v>1.2125984251968505</v>
      </c>
      <c r="H44" s="53">
        <v>1.2903225806451613</v>
      </c>
      <c r="I44" s="53">
        <v>1.318840579710145</v>
      </c>
      <c r="J44" s="53">
        <v>1.4488188976377954</v>
      </c>
      <c r="K44" s="53">
        <v>1.3072916666666667</v>
      </c>
    </row>
    <row r="45" spans="1:11" x14ac:dyDescent="0.25">
      <c r="A45" s="395">
        <v>2013</v>
      </c>
      <c r="B45" s="198" t="s">
        <v>112</v>
      </c>
      <c r="C45" s="54" t="s">
        <v>314</v>
      </c>
      <c r="D45" s="54" t="s">
        <v>314</v>
      </c>
      <c r="E45" s="54" t="s">
        <v>314</v>
      </c>
      <c r="F45" s="54" t="s">
        <v>314</v>
      </c>
      <c r="G45" s="54">
        <v>1.1538461538461537</v>
      </c>
      <c r="H45" s="54">
        <v>1.25</v>
      </c>
      <c r="I45" s="54">
        <v>1.5</v>
      </c>
      <c r="J45" s="54" t="s">
        <v>314</v>
      </c>
      <c r="K45" s="54">
        <v>1.3392857142857142</v>
      </c>
    </row>
    <row r="46" spans="1:11" x14ac:dyDescent="0.25">
      <c r="A46" s="395"/>
      <c r="B46" s="198" t="s">
        <v>113</v>
      </c>
      <c r="C46" s="54" t="s">
        <v>314</v>
      </c>
      <c r="D46" s="54">
        <v>1.2727272727272727</v>
      </c>
      <c r="E46" s="54">
        <v>1.5365853658536586</v>
      </c>
      <c r="F46" s="54">
        <v>1.2421052631578948</v>
      </c>
      <c r="G46" s="54">
        <v>1.1736111111111112</v>
      </c>
      <c r="H46" s="54">
        <v>1.2848484848484849</v>
      </c>
      <c r="I46" s="54">
        <v>1.2647058823529411</v>
      </c>
      <c r="J46" s="54">
        <v>1.3703703703703705</v>
      </c>
      <c r="K46" s="54">
        <v>1.2695252679938744</v>
      </c>
    </row>
    <row r="47" spans="1:11" x14ac:dyDescent="0.25">
      <c r="A47" s="395"/>
      <c r="B47" s="198" t="s">
        <v>18</v>
      </c>
      <c r="C47" s="54" t="s">
        <v>314</v>
      </c>
      <c r="D47" s="54">
        <v>1.25</v>
      </c>
      <c r="E47" s="54">
        <v>1.5238095238095237</v>
      </c>
      <c r="F47" s="54">
        <v>1.2346938775510203</v>
      </c>
      <c r="G47" s="54">
        <v>1.1719745222929936</v>
      </c>
      <c r="H47" s="54">
        <v>1.2810810810810811</v>
      </c>
      <c r="I47" s="54">
        <v>1.2808219178082192</v>
      </c>
      <c r="J47" s="54">
        <v>1.45</v>
      </c>
      <c r="K47" s="54">
        <v>1.2750352609308886</v>
      </c>
    </row>
    <row r="48" spans="1:11" x14ac:dyDescent="0.25">
      <c r="A48" s="394">
        <v>2014</v>
      </c>
      <c r="B48" s="197" t="s">
        <v>112</v>
      </c>
      <c r="C48" s="53" t="s">
        <v>314</v>
      </c>
      <c r="D48" s="53" t="s">
        <v>314</v>
      </c>
      <c r="E48" s="53" t="s">
        <v>314</v>
      </c>
      <c r="F48" s="53" t="s">
        <v>314</v>
      </c>
      <c r="G48" s="53">
        <v>1.1818181818181819</v>
      </c>
      <c r="H48" s="53">
        <v>1.5625</v>
      </c>
      <c r="I48" s="53">
        <v>1.0666666666666667</v>
      </c>
      <c r="J48" s="53" t="s">
        <v>314</v>
      </c>
      <c r="K48" s="53">
        <v>1.2857142857142858</v>
      </c>
    </row>
    <row r="49" spans="1:11" x14ac:dyDescent="0.25">
      <c r="A49" s="394"/>
      <c r="B49" s="197" t="s">
        <v>113</v>
      </c>
      <c r="C49" s="53" t="s">
        <v>314</v>
      </c>
      <c r="D49" s="53" t="s">
        <v>314</v>
      </c>
      <c r="E49" s="53">
        <v>1.2978723404255319</v>
      </c>
      <c r="F49" s="53">
        <v>1.3300970873786409</v>
      </c>
      <c r="G49" s="53">
        <v>1.2335329341317365</v>
      </c>
      <c r="H49" s="53">
        <v>1.2105263157894737</v>
      </c>
      <c r="I49" s="53">
        <v>1.1962025316455696</v>
      </c>
      <c r="J49" s="53">
        <v>1.2763157894736843</v>
      </c>
      <c r="K49" s="53">
        <v>1.2398956975228161</v>
      </c>
    </row>
    <row r="50" spans="1:11" x14ac:dyDescent="0.25">
      <c r="A50" s="394"/>
      <c r="B50" s="197" t="s">
        <v>18</v>
      </c>
      <c r="C50" s="53" t="s">
        <v>314</v>
      </c>
      <c r="D50" s="53" t="s">
        <v>314</v>
      </c>
      <c r="E50" s="53">
        <v>1.34</v>
      </c>
      <c r="F50" s="53">
        <v>1.3148148148148149</v>
      </c>
      <c r="G50" s="53">
        <v>1.2303370786516854</v>
      </c>
      <c r="H50" s="53">
        <v>1.2355555555555555</v>
      </c>
      <c r="I50" s="53">
        <v>1.1849710982658959</v>
      </c>
      <c r="J50" s="53">
        <v>1.271604938271605</v>
      </c>
      <c r="K50" s="53">
        <v>1.2430133657351154</v>
      </c>
    </row>
    <row r="51" spans="1:11" x14ac:dyDescent="0.25">
      <c r="A51" s="395">
        <v>2015</v>
      </c>
      <c r="B51" s="198" t="s">
        <v>112</v>
      </c>
      <c r="C51" s="54" t="s">
        <v>314</v>
      </c>
      <c r="D51" s="54" t="s">
        <v>314</v>
      </c>
      <c r="E51" s="54" t="s">
        <v>314</v>
      </c>
      <c r="F51" s="54" t="s">
        <v>314</v>
      </c>
      <c r="G51" s="54">
        <v>1.25</v>
      </c>
      <c r="H51" s="54">
        <v>1.4736842105263157</v>
      </c>
      <c r="I51" s="54">
        <v>1.2173913043478262</v>
      </c>
      <c r="J51" s="54" t="s">
        <v>314</v>
      </c>
      <c r="K51" s="54">
        <v>1.2702702702702702</v>
      </c>
    </row>
    <row r="52" spans="1:11" x14ac:dyDescent="0.25">
      <c r="A52" s="395"/>
      <c r="B52" s="198" t="s">
        <v>113</v>
      </c>
      <c r="C52" s="54" t="s">
        <v>314</v>
      </c>
      <c r="D52" s="54" t="s">
        <v>314</v>
      </c>
      <c r="E52" s="54">
        <v>1.2727272727272727</v>
      </c>
      <c r="F52" s="54">
        <v>1.2203389830508475</v>
      </c>
      <c r="G52" s="54">
        <v>1.2232558139534884</v>
      </c>
      <c r="H52" s="54">
        <v>1.2768595041322315</v>
      </c>
      <c r="I52" s="54">
        <v>1.2344827586206897</v>
      </c>
      <c r="J52" s="54">
        <v>1.3814432989690721</v>
      </c>
      <c r="K52" s="54">
        <v>1.2590090090090089</v>
      </c>
    </row>
    <row r="53" spans="1:11" x14ac:dyDescent="0.25">
      <c r="A53" s="395"/>
      <c r="B53" s="198" t="s">
        <v>18</v>
      </c>
      <c r="C53" s="54" t="s">
        <v>314</v>
      </c>
      <c r="D53" s="54" t="s">
        <v>314</v>
      </c>
      <c r="E53" s="54">
        <v>1.2608695652173914</v>
      </c>
      <c r="F53" s="54">
        <v>1.2125984251968505</v>
      </c>
      <c r="G53" s="54">
        <v>1.225108225108225</v>
      </c>
      <c r="H53" s="54">
        <v>1.2911877394636015</v>
      </c>
      <c r="I53" s="54">
        <v>1.2321428571428572</v>
      </c>
      <c r="J53" s="54">
        <v>1.38</v>
      </c>
      <c r="K53" s="54">
        <v>1.2598752598752598</v>
      </c>
    </row>
    <row r="54" spans="1:11" x14ac:dyDescent="0.25">
      <c r="A54" s="394">
        <v>2016</v>
      </c>
      <c r="B54" s="197" t="s">
        <v>112</v>
      </c>
      <c r="C54" s="53" t="s">
        <v>314</v>
      </c>
      <c r="D54" s="53" t="s">
        <v>314</v>
      </c>
      <c r="E54" s="53" t="s">
        <v>314</v>
      </c>
      <c r="F54" s="53" t="s">
        <v>314</v>
      </c>
      <c r="G54" s="53" t="s">
        <v>314</v>
      </c>
      <c r="H54" s="53">
        <v>1.5263157894736843</v>
      </c>
      <c r="I54" s="53">
        <v>1.2</v>
      </c>
      <c r="J54" s="53" t="s">
        <v>314</v>
      </c>
      <c r="K54" s="53">
        <v>1.32</v>
      </c>
    </row>
    <row r="55" spans="1:11" x14ac:dyDescent="0.25">
      <c r="A55" s="394"/>
      <c r="B55" s="197" t="s">
        <v>113</v>
      </c>
      <c r="C55" s="53" t="s">
        <v>314</v>
      </c>
      <c r="D55" s="53" t="s">
        <v>314</v>
      </c>
      <c r="E55" s="53">
        <v>1.25</v>
      </c>
      <c r="F55" s="53">
        <v>1.15625</v>
      </c>
      <c r="G55" s="53">
        <v>1.1782178217821782</v>
      </c>
      <c r="H55" s="53">
        <v>1.2783882783882783</v>
      </c>
      <c r="I55" s="53">
        <v>1.3641975308641976</v>
      </c>
      <c r="J55" s="53">
        <v>1.3888888888888888</v>
      </c>
      <c r="K55" s="53">
        <v>1.2639040348964012</v>
      </c>
    </row>
    <row r="56" spans="1:11" x14ac:dyDescent="0.25">
      <c r="A56" s="400"/>
      <c r="B56" s="197" t="s">
        <v>18</v>
      </c>
      <c r="C56" s="53" t="s">
        <v>314</v>
      </c>
      <c r="D56" s="53" t="s">
        <v>314</v>
      </c>
      <c r="E56" s="53">
        <v>1.2432432432432432</v>
      </c>
      <c r="F56" s="53">
        <v>1.1654135338345866</v>
      </c>
      <c r="G56" s="53">
        <v>1.1753554502369667</v>
      </c>
      <c r="H56" s="53">
        <v>1.2945205479452055</v>
      </c>
      <c r="I56" s="53">
        <v>1.3546511627906976</v>
      </c>
      <c r="J56" s="53">
        <v>1.3805309734513274</v>
      </c>
      <c r="K56" s="53">
        <v>1.2668045501551188</v>
      </c>
    </row>
    <row r="57" spans="1:11" x14ac:dyDescent="0.25">
      <c r="A57" s="401">
        <v>2017</v>
      </c>
      <c r="B57" s="198" t="s">
        <v>112</v>
      </c>
      <c r="C57" s="54" t="s">
        <v>314</v>
      </c>
      <c r="D57" s="54" t="s">
        <v>314</v>
      </c>
      <c r="E57" s="54" t="s">
        <v>314</v>
      </c>
      <c r="F57" s="54">
        <v>1.4166666666666667</v>
      </c>
      <c r="G57" s="54">
        <v>1.2142857142857142</v>
      </c>
      <c r="H57" s="54">
        <v>1.3571428571428572</v>
      </c>
      <c r="I57" s="54">
        <v>1.25</v>
      </c>
      <c r="J57" s="54" t="s">
        <v>314</v>
      </c>
      <c r="K57" s="54">
        <v>1.3428571428571427</v>
      </c>
    </row>
    <row r="58" spans="1:11" x14ac:dyDescent="0.25">
      <c r="A58" s="401"/>
      <c r="B58" s="198" t="s">
        <v>113</v>
      </c>
      <c r="C58" s="54" t="s">
        <v>314</v>
      </c>
      <c r="D58" s="54" t="s">
        <v>314</v>
      </c>
      <c r="E58" s="54">
        <v>1.2037037037037037</v>
      </c>
      <c r="F58" s="54">
        <v>1.1893939393939394</v>
      </c>
      <c r="G58" s="54">
        <v>1.2266666666666666</v>
      </c>
      <c r="H58" s="54">
        <v>1.2111553784860558</v>
      </c>
      <c r="I58" s="54">
        <v>1.2484848484848485</v>
      </c>
      <c r="J58" s="54">
        <v>1.282442748091603</v>
      </c>
      <c r="K58" s="54">
        <v>1.2268470343392299</v>
      </c>
    </row>
    <row r="59" spans="1:11" ht="15.75" thickBot="1" x14ac:dyDescent="0.3">
      <c r="A59" s="402"/>
      <c r="B59" s="198" t="s">
        <v>18</v>
      </c>
      <c r="C59" s="54" t="s">
        <v>314</v>
      </c>
      <c r="D59" s="54" t="s">
        <v>314</v>
      </c>
      <c r="E59" s="54">
        <v>1.2</v>
      </c>
      <c r="F59" s="54">
        <v>1.2083333333333333</v>
      </c>
      <c r="G59" s="54">
        <v>1.2259414225941423</v>
      </c>
      <c r="H59" s="54">
        <v>1.2188679245283018</v>
      </c>
      <c r="I59" s="54">
        <v>1.2486187845303867</v>
      </c>
      <c r="J59" s="54">
        <v>1.3093525179856116</v>
      </c>
      <c r="K59" s="54">
        <v>1.2347235693501455</v>
      </c>
    </row>
    <row r="60" spans="1:11" x14ac:dyDescent="0.25">
      <c r="A60" s="396" t="s">
        <v>13</v>
      </c>
      <c r="B60" s="224" t="s">
        <v>112</v>
      </c>
      <c r="C60" s="225" t="s">
        <v>314</v>
      </c>
      <c r="D60" s="225" t="s">
        <v>314</v>
      </c>
      <c r="E60" s="225">
        <v>1.25</v>
      </c>
      <c r="F60" s="225">
        <v>1.3095238095238095</v>
      </c>
      <c r="G60" s="225">
        <v>1.2432432432432432</v>
      </c>
      <c r="H60" s="225">
        <v>1.3951612903225807</v>
      </c>
      <c r="I60" s="225">
        <v>1.2653061224489797</v>
      </c>
      <c r="J60" s="225">
        <v>1.4545454545454546</v>
      </c>
      <c r="K60" s="225">
        <v>1.3157894736842106</v>
      </c>
    </row>
    <row r="61" spans="1:11" x14ac:dyDescent="0.25">
      <c r="A61" s="396"/>
      <c r="B61" s="191" t="s">
        <v>113</v>
      </c>
      <c r="C61" s="226">
        <v>1.2333333333333334</v>
      </c>
      <c r="D61" s="226">
        <v>1.2641509433962264</v>
      </c>
      <c r="E61" s="226">
        <v>1.3488372093023255</v>
      </c>
      <c r="F61" s="226">
        <v>1.2472266244057053</v>
      </c>
      <c r="G61" s="226">
        <v>1.2016718913270636</v>
      </c>
      <c r="H61" s="226">
        <v>1.2680591818973019</v>
      </c>
      <c r="I61" s="226">
        <v>1.2807646356033453</v>
      </c>
      <c r="J61" s="226">
        <v>1.3839285714285714</v>
      </c>
      <c r="K61" s="226">
        <v>1.2700862460281435</v>
      </c>
    </row>
    <row r="62" spans="1:11" ht="15.75" thickBot="1" x14ac:dyDescent="0.3">
      <c r="A62" s="397"/>
      <c r="B62" s="227" t="s">
        <v>18</v>
      </c>
      <c r="C62" s="228">
        <v>1.2</v>
      </c>
      <c r="D62" s="228">
        <v>1.25</v>
      </c>
      <c r="E62" s="228">
        <v>1.3426791277258567</v>
      </c>
      <c r="F62" s="228">
        <v>1.2511144130757801</v>
      </c>
      <c r="G62" s="228">
        <v>1.2046556741028127</v>
      </c>
      <c r="H62" s="228">
        <v>1.2804399057344855</v>
      </c>
      <c r="I62" s="228">
        <v>1.2791443850267379</v>
      </c>
      <c r="J62" s="228">
        <v>1.3887733887733889</v>
      </c>
      <c r="K62" s="228">
        <v>1.2738813735691987</v>
      </c>
    </row>
    <row r="63" spans="1:11" x14ac:dyDescent="0.25">
      <c r="A63" s="398" t="s">
        <v>240</v>
      </c>
      <c r="B63" s="224" t="s">
        <v>112</v>
      </c>
      <c r="C63" s="229" t="s">
        <v>314</v>
      </c>
      <c r="D63" s="229" t="s">
        <v>314</v>
      </c>
      <c r="E63" s="229">
        <v>1.2857142857142858</v>
      </c>
      <c r="F63" s="229">
        <v>1.2352941176470589</v>
      </c>
      <c r="G63" s="229">
        <v>1.1904761904761905</v>
      </c>
      <c r="H63" s="229">
        <v>1.4318181818181819</v>
      </c>
      <c r="I63" s="229">
        <v>1.2297297297297298</v>
      </c>
      <c r="J63" s="229">
        <v>1.5925925925925926</v>
      </c>
      <c r="K63" s="229">
        <v>1.3104575163398693</v>
      </c>
    </row>
    <row r="64" spans="1:11" x14ac:dyDescent="0.25">
      <c r="A64" s="396"/>
      <c r="B64" s="230" t="s">
        <v>113</v>
      </c>
      <c r="C64" s="229">
        <v>1</v>
      </c>
      <c r="D64" s="229">
        <v>1.1333333333333333</v>
      </c>
      <c r="E64" s="229">
        <v>1.3032786885245902</v>
      </c>
      <c r="F64" s="229">
        <v>1.2222222222222223</v>
      </c>
      <c r="G64" s="229">
        <v>1.2088142707240295</v>
      </c>
      <c r="H64" s="229">
        <v>1.2517543859649123</v>
      </c>
      <c r="I64" s="229">
        <v>1.262402088772846</v>
      </c>
      <c r="J64" s="229">
        <v>1.3369098712446352</v>
      </c>
      <c r="K64" s="229">
        <v>1.2508361204013378</v>
      </c>
    </row>
    <row r="65" spans="1:11" ht="15.75" thickBot="1" x14ac:dyDescent="0.3">
      <c r="A65" s="399"/>
      <c r="B65" s="227" t="s">
        <v>18</v>
      </c>
      <c r="C65" s="228">
        <v>1</v>
      </c>
      <c r="D65" s="228">
        <v>1.125</v>
      </c>
      <c r="E65" s="228">
        <v>1.3023255813953489</v>
      </c>
      <c r="F65" s="228">
        <v>1.222950819672131</v>
      </c>
      <c r="G65" s="228">
        <v>1.2076771653543308</v>
      </c>
      <c r="H65" s="228">
        <v>1.2646579804560261</v>
      </c>
      <c r="I65" s="228">
        <v>1.2595238095238095</v>
      </c>
      <c r="J65" s="228">
        <v>1.3509127789046653</v>
      </c>
      <c r="K65" s="228">
        <v>1.2548975957257347</v>
      </c>
    </row>
    <row r="66" spans="1:11" x14ac:dyDescent="0.25">
      <c r="A66" s="56" t="s">
        <v>441</v>
      </c>
    </row>
    <row r="67" spans="1:11" x14ac:dyDescent="0.25">
      <c r="A67" s="221" t="s">
        <v>115</v>
      </c>
    </row>
    <row r="68" spans="1:11" x14ac:dyDescent="0.25">
      <c r="A68" s="221" t="s">
        <v>317</v>
      </c>
    </row>
    <row r="69" spans="1:11" x14ac:dyDescent="0.25">
      <c r="A69" s="221" t="s">
        <v>125</v>
      </c>
    </row>
    <row r="70" spans="1:11" x14ac:dyDescent="0.25">
      <c r="A70" s="221" t="s">
        <v>126</v>
      </c>
    </row>
    <row r="71" spans="1:11" x14ac:dyDescent="0.25">
      <c r="A71" s="221" t="s">
        <v>318</v>
      </c>
    </row>
    <row r="72" spans="1:11" x14ac:dyDescent="0.25">
      <c r="A72" s="221" t="s">
        <v>319</v>
      </c>
    </row>
  </sheetData>
  <mergeCells count="36">
    <mergeCell ref="A60:A62"/>
    <mergeCell ref="A63:A65"/>
    <mergeCell ref="A45:A47"/>
    <mergeCell ref="A48:A50"/>
    <mergeCell ref="A51:A53"/>
    <mergeCell ref="A54:A56"/>
    <mergeCell ref="A57:A59"/>
    <mergeCell ref="A40:A41"/>
    <mergeCell ref="B40:B41"/>
    <mergeCell ref="C40:J40"/>
    <mergeCell ref="K40:K41"/>
    <mergeCell ref="A42:A44"/>
    <mergeCell ref="U3:U4"/>
    <mergeCell ref="N5:N7"/>
    <mergeCell ref="N8:N10"/>
    <mergeCell ref="N11:N13"/>
    <mergeCell ref="N14:N16"/>
    <mergeCell ref="N3:N4"/>
    <mergeCell ref="O3:O4"/>
    <mergeCell ref="P3:T3"/>
    <mergeCell ref="N23:N25"/>
    <mergeCell ref="N26:N28"/>
    <mergeCell ref="A11:A13"/>
    <mergeCell ref="A14:A16"/>
    <mergeCell ref="A17:A19"/>
    <mergeCell ref="A20:A22"/>
    <mergeCell ref="N17:N19"/>
    <mergeCell ref="N20:N22"/>
    <mergeCell ref="K3:K4"/>
    <mergeCell ref="A5:A7"/>
    <mergeCell ref="A8:A10"/>
    <mergeCell ref="A23:A25"/>
    <mergeCell ref="A26:A28"/>
    <mergeCell ref="A3:A4"/>
    <mergeCell ref="B3:B4"/>
    <mergeCell ref="C3:J3"/>
  </mergeCells>
  <hyperlinks>
    <hyperlink ref="A36" location="Contents!A1" display="Home"/>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4"/>
  <sheetViews>
    <sheetView workbookViewId="0"/>
  </sheetViews>
  <sheetFormatPr defaultRowHeight="15" x14ac:dyDescent="0.25"/>
  <cols>
    <col min="1" max="1" width="11.7109375" customWidth="1"/>
    <col min="13" max="13" width="10.85546875" customWidth="1"/>
  </cols>
  <sheetData>
    <row r="1" spans="1:20" x14ac:dyDescent="0.25">
      <c r="A1" s="1" t="s">
        <v>326</v>
      </c>
    </row>
    <row r="2" spans="1:20" ht="15.75" thickBot="1" x14ac:dyDescent="0.3"/>
    <row r="3" spans="1:20" x14ac:dyDescent="0.25">
      <c r="A3" s="391" t="s">
        <v>11</v>
      </c>
      <c r="B3" s="391" t="s">
        <v>119</v>
      </c>
      <c r="C3" s="391" t="s">
        <v>1</v>
      </c>
      <c r="D3" s="391"/>
      <c r="E3" s="391"/>
      <c r="F3" s="391"/>
      <c r="G3" s="391"/>
      <c r="H3" s="391"/>
      <c r="I3" s="391"/>
      <c r="J3" s="391"/>
      <c r="K3" s="391" t="s">
        <v>114</v>
      </c>
      <c r="M3" s="391" t="s">
        <v>11</v>
      </c>
      <c r="N3" s="391" t="s">
        <v>119</v>
      </c>
      <c r="O3" s="391" t="s">
        <v>1</v>
      </c>
      <c r="P3" s="391"/>
      <c r="Q3" s="391"/>
      <c r="R3" s="391"/>
      <c r="S3" s="391"/>
      <c r="T3" s="391" t="s">
        <v>114</v>
      </c>
    </row>
    <row r="4" spans="1:20" ht="15.75" thickBot="1" x14ac:dyDescent="0.3">
      <c r="A4" s="392"/>
      <c r="B4" s="392"/>
      <c r="C4" s="195">
        <v>17</v>
      </c>
      <c r="D4" s="195">
        <v>17.5</v>
      </c>
      <c r="E4" s="195" t="s">
        <v>120</v>
      </c>
      <c r="F4" s="195" t="s">
        <v>121</v>
      </c>
      <c r="G4" s="195" t="s">
        <v>122</v>
      </c>
      <c r="H4" s="195" t="s">
        <v>123</v>
      </c>
      <c r="I4" s="195" t="s">
        <v>124</v>
      </c>
      <c r="J4" s="195" t="s">
        <v>87</v>
      </c>
      <c r="K4" s="392"/>
      <c r="M4" s="392"/>
      <c r="N4" s="392"/>
      <c r="O4" s="195">
        <v>17</v>
      </c>
      <c r="P4" s="195">
        <v>17.5</v>
      </c>
      <c r="Q4" s="195" t="s">
        <v>120</v>
      </c>
      <c r="R4" s="195" t="s">
        <v>121</v>
      </c>
      <c r="S4" s="195" t="s">
        <v>23</v>
      </c>
      <c r="T4" s="392"/>
    </row>
    <row r="5" spans="1:20" x14ac:dyDescent="0.25">
      <c r="A5" s="403">
        <v>2012</v>
      </c>
      <c r="B5" s="42" t="s">
        <v>112</v>
      </c>
      <c r="C5" s="4">
        <v>0.61</v>
      </c>
      <c r="D5" s="4">
        <v>0.54</v>
      </c>
      <c r="E5" s="4">
        <v>0.46</v>
      </c>
      <c r="F5" s="4">
        <v>0.48</v>
      </c>
      <c r="G5" s="4">
        <v>0.45</v>
      </c>
      <c r="H5" s="4">
        <v>0.42</v>
      </c>
      <c r="I5" s="4">
        <v>0.39</v>
      </c>
      <c r="J5" s="4">
        <v>0.35</v>
      </c>
      <c r="K5" s="4">
        <v>0.49</v>
      </c>
      <c r="M5" s="403">
        <v>2012</v>
      </c>
      <c r="N5" s="42" t="s">
        <v>112</v>
      </c>
      <c r="O5" s="4">
        <v>0.61</v>
      </c>
      <c r="P5" s="4">
        <v>0.54</v>
      </c>
      <c r="Q5" s="4">
        <v>0.46</v>
      </c>
      <c r="R5" s="4">
        <v>0.48</v>
      </c>
      <c r="S5" s="4">
        <v>0.42589703588143524</v>
      </c>
      <c r="T5" s="4">
        <v>0.49</v>
      </c>
    </row>
    <row r="6" spans="1:20" x14ac:dyDescent="0.25">
      <c r="A6" s="404"/>
      <c r="B6" s="42" t="s">
        <v>113</v>
      </c>
      <c r="C6" s="4">
        <v>0.68</v>
      </c>
      <c r="D6" s="4">
        <v>0.57999999999999996</v>
      </c>
      <c r="E6" s="4">
        <v>0.54</v>
      </c>
      <c r="F6" s="4">
        <v>0.56000000000000005</v>
      </c>
      <c r="G6" s="4">
        <v>0.57999999999999996</v>
      </c>
      <c r="H6" s="4">
        <v>0.62</v>
      </c>
      <c r="I6" s="4">
        <v>0.65</v>
      </c>
      <c r="J6" s="4">
        <v>0.63</v>
      </c>
      <c r="K6" s="4">
        <v>0.6</v>
      </c>
      <c r="M6" s="404"/>
      <c r="N6" s="42" t="s">
        <v>113</v>
      </c>
      <c r="O6" s="4">
        <v>0.68</v>
      </c>
      <c r="P6" s="4">
        <v>0.57999999999999996</v>
      </c>
      <c r="Q6" s="4">
        <v>0.54</v>
      </c>
      <c r="R6" s="4">
        <v>0.56000000000000005</v>
      </c>
      <c r="S6" s="4">
        <v>0.61139583961410915</v>
      </c>
      <c r="T6" s="4">
        <v>0.6</v>
      </c>
    </row>
    <row r="7" spans="1:20" x14ac:dyDescent="0.25">
      <c r="A7" s="404"/>
      <c r="B7" s="42" t="s">
        <v>18</v>
      </c>
      <c r="C7" s="4">
        <v>0.65</v>
      </c>
      <c r="D7" s="4">
        <v>0.56000000000000005</v>
      </c>
      <c r="E7" s="4">
        <v>0.5</v>
      </c>
      <c r="F7" s="4">
        <v>0.51</v>
      </c>
      <c r="G7" s="4">
        <v>0.51</v>
      </c>
      <c r="H7" s="4">
        <v>0.52</v>
      </c>
      <c r="I7" s="4">
        <v>0.54</v>
      </c>
      <c r="J7" s="4">
        <v>0.52</v>
      </c>
      <c r="K7" s="4">
        <v>0.55000000000000004</v>
      </c>
      <c r="M7" s="404"/>
      <c r="N7" s="42" t="s">
        <v>18</v>
      </c>
      <c r="O7" s="4">
        <v>0.65</v>
      </c>
      <c r="P7" s="4">
        <v>0.56000000000000005</v>
      </c>
      <c r="Q7" s="4">
        <v>0.5</v>
      </c>
      <c r="R7" s="4">
        <v>0.51</v>
      </c>
      <c r="S7" s="4">
        <v>0.52023919043238276</v>
      </c>
      <c r="T7" s="4">
        <v>0.55000000000000004</v>
      </c>
    </row>
    <row r="8" spans="1:20" x14ac:dyDescent="0.25">
      <c r="A8" s="395">
        <v>2013</v>
      </c>
      <c r="B8" s="198" t="s">
        <v>112</v>
      </c>
      <c r="C8" s="6">
        <v>0.64</v>
      </c>
      <c r="D8" s="6">
        <v>0.56000000000000005</v>
      </c>
      <c r="E8" s="6">
        <v>0.5</v>
      </c>
      <c r="F8" s="6">
        <v>0.48</v>
      </c>
      <c r="G8" s="6">
        <v>0.47</v>
      </c>
      <c r="H8" s="6">
        <v>0.43</v>
      </c>
      <c r="I8" s="6">
        <v>0.43</v>
      </c>
      <c r="J8" s="6">
        <v>0.35</v>
      </c>
      <c r="K8" s="6">
        <v>0.51</v>
      </c>
      <c r="M8" s="395">
        <v>2013</v>
      </c>
      <c r="N8" s="198" t="s">
        <v>112</v>
      </c>
      <c r="O8" s="6">
        <v>0.64</v>
      </c>
      <c r="P8" s="6">
        <v>0.56000000000000005</v>
      </c>
      <c r="Q8" s="6">
        <v>0.5</v>
      </c>
      <c r="R8" s="6">
        <v>0.48</v>
      </c>
      <c r="S8" s="6">
        <v>0.44310977644310978</v>
      </c>
      <c r="T8" s="6">
        <v>0.51</v>
      </c>
    </row>
    <row r="9" spans="1:20" x14ac:dyDescent="0.25">
      <c r="A9" s="395"/>
      <c r="B9" s="198" t="s">
        <v>113</v>
      </c>
      <c r="C9" s="6">
        <v>0.7</v>
      </c>
      <c r="D9" s="6">
        <v>0.61</v>
      </c>
      <c r="E9" s="6">
        <v>0.56999999999999995</v>
      </c>
      <c r="F9" s="6">
        <v>0.59</v>
      </c>
      <c r="G9" s="6">
        <v>0.61</v>
      </c>
      <c r="H9" s="6">
        <v>0.64</v>
      </c>
      <c r="I9" s="6">
        <v>0.68</v>
      </c>
      <c r="J9" s="6">
        <v>0.68</v>
      </c>
      <c r="K9" s="6">
        <v>0.63</v>
      </c>
      <c r="M9" s="395"/>
      <c r="N9" s="198" t="s">
        <v>113</v>
      </c>
      <c r="O9" s="6">
        <v>0.7</v>
      </c>
      <c r="P9" s="6">
        <v>0.61</v>
      </c>
      <c r="Q9" s="6">
        <v>0.56999999999999995</v>
      </c>
      <c r="R9" s="6">
        <v>0.59</v>
      </c>
      <c r="S9" s="6">
        <v>0.63570006635700071</v>
      </c>
      <c r="T9" s="6">
        <v>0.63</v>
      </c>
    </row>
    <row r="10" spans="1:20" x14ac:dyDescent="0.25">
      <c r="A10" s="395"/>
      <c r="B10" s="198" t="s">
        <v>18</v>
      </c>
      <c r="C10" s="6">
        <v>0.68</v>
      </c>
      <c r="D10" s="6">
        <v>0.57999999999999996</v>
      </c>
      <c r="E10" s="6">
        <v>0.53</v>
      </c>
      <c r="F10" s="6">
        <v>0.53</v>
      </c>
      <c r="G10" s="6">
        <v>0.53</v>
      </c>
      <c r="H10" s="6">
        <v>0.53</v>
      </c>
      <c r="I10" s="6">
        <v>0.56000000000000005</v>
      </c>
      <c r="J10" s="6">
        <v>0.56999999999999995</v>
      </c>
      <c r="K10" s="6">
        <v>0.56999999999999995</v>
      </c>
      <c r="M10" s="395"/>
      <c r="N10" s="198" t="s">
        <v>18</v>
      </c>
      <c r="O10" s="6">
        <v>0.68</v>
      </c>
      <c r="P10" s="6">
        <v>0.57999999999999996</v>
      </c>
      <c r="Q10" s="6">
        <v>0.53</v>
      </c>
      <c r="R10" s="6">
        <v>0.53</v>
      </c>
      <c r="S10" s="6">
        <v>0.53967725835967395</v>
      </c>
      <c r="T10" s="6">
        <v>0.56999999999999995</v>
      </c>
    </row>
    <row r="11" spans="1:20" x14ac:dyDescent="0.25">
      <c r="A11" s="404">
        <v>2014</v>
      </c>
      <c r="B11" s="42" t="s">
        <v>112</v>
      </c>
      <c r="C11" s="4">
        <v>0.64</v>
      </c>
      <c r="D11" s="4">
        <v>0.53</v>
      </c>
      <c r="E11" s="4">
        <v>0.48</v>
      </c>
      <c r="F11" s="4">
        <v>0.47</v>
      </c>
      <c r="G11" s="4">
        <v>0.45</v>
      </c>
      <c r="H11" s="4">
        <v>0.43</v>
      </c>
      <c r="I11" s="4">
        <v>0.41</v>
      </c>
      <c r="J11" s="4">
        <v>0.44</v>
      </c>
      <c r="K11" s="4">
        <v>0.5</v>
      </c>
      <c r="M11" s="404">
        <v>2014</v>
      </c>
      <c r="N11" s="42" t="s">
        <v>112</v>
      </c>
      <c r="O11" s="4">
        <v>0.64</v>
      </c>
      <c r="P11" s="4">
        <v>0.53</v>
      </c>
      <c r="Q11" s="4">
        <v>0.48</v>
      </c>
      <c r="R11" s="4">
        <v>0.47</v>
      </c>
      <c r="S11" s="4">
        <v>0.43504531722054379</v>
      </c>
      <c r="T11" s="4">
        <v>0.5</v>
      </c>
    </row>
    <row r="12" spans="1:20" x14ac:dyDescent="0.25">
      <c r="A12" s="404"/>
      <c r="B12" s="42" t="s">
        <v>113</v>
      </c>
      <c r="C12" s="4">
        <v>0.68</v>
      </c>
      <c r="D12" s="4">
        <v>0.6</v>
      </c>
      <c r="E12" s="4">
        <v>0.56000000000000005</v>
      </c>
      <c r="F12" s="4">
        <v>0.56999999999999995</v>
      </c>
      <c r="G12" s="4">
        <v>0.6</v>
      </c>
      <c r="H12" s="4">
        <v>0.63</v>
      </c>
      <c r="I12" s="4">
        <v>0.7</v>
      </c>
      <c r="J12" s="4">
        <v>0.69</v>
      </c>
      <c r="K12" s="4">
        <v>0.61</v>
      </c>
      <c r="M12" s="404"/>
      <c r="N12" s="42" t="s">
        <v>113</v>
      </c>
      <c r="O12" s="4">
        <v>0.68</v>
      </c>
      <c r="P12" s="4">
        <v>0.6</v>
      </c>
      <c r="Q12" s="4">
        <v>0.56000000000000005</v>
      </c>
      <c r="R12" s="4">
        <v>0.56999999999999995</v>
      </c>
      <c r="S12" s="4">
        <v>0.63433559650824445</v>
      </c>
      <c r="T12" s="4">
        <v>0.61</v>
      </c>
    </row>
    <row r="13" spans="1:20" x14ac:dyDescent="0.25">
      <c r="A13" s="404"/>
      <c r="B13" s="42" t="s">
        <v>18</v>
      </c>
      <c r="C13" s="4">
        <v>0.66</v>
      </c>
      <c r="D13" s="4">
        <v>0.56999999999999995</v>
      </c>
      <c r="E13" s="4">
        <v>0.52</v>
      </c>
      <c r="F13" s="4">
        <v>0.51</v>
      </c>
      <c r="G13" s="4">
        <v>0.52</v>
      </c>
      <c r="H13" s="4">
        <v>0.53</v>
      </c>
      <c r="I13" s="4">
        <v>0.57999999999999996</v>
      </c>
      <c r="J13" s="4">
        <v>0.6</v>
      </c>
      <c r="K13" s="4">
        <v>0.56000000000000005</v>
      </c>
      <c r="M13" s="404"/>
      <c r="N13" s="42" t="s">
        <v>18</v>
      </c>
      <c r="O13" s="4">
        <v>0.66</v>
      </c>
      <c r="P13" s="4">
        <v>0.56999999999999995</v>
      </c>
      <c r="Q13" s="4">
        <v>0.52</v>
      </c>
      <c r="R13" s="4">
        <v>0.51</v>
      </c>
      <c r="S13" s="4">
        <v>0.5365612648221344</v>
      </c>
      <c r="T13" s="4">
        <v>0.56000000000000005</v>
      </c>
    </row>
    <row r="14" spans="1:20" x14ac:dyDescent="0.25">
      <c r="A14" s="395">
        <v>2015</v>
      </c>
      <c r="B14" s="198" t="s">
        <v>112</v>
      </c>
      <c r="C14" s="6">
        <v>0.64</v>
      </c>
      <c r="D14" s="6">
        <v>0.53</v>
      </c>
      <c r="E14" s="6">
        <v>0.5</v>
      </c>
      <c r="F14" s="6">
        <v>0.48</v>
      </c>
      <c r="G14" s="6">
        <v>0.45</v>
      </c>
      <c r="H14" s="6">
        <v>0.47</v>
      </c>
      <c r="I14" s="6">
        <v>0.41</v>
      </c>
      <c r="J14" s="6">
        <v>0.43</v>
      </c>
      <c r="K14" s="6">
        <v>0.52</v>
      </c>
      <c r="M14" s="395">
        <v>2015</v>
      </c>
      <c r="N14" s="198" t="s">
        <v>112</v>
      </c>
      <c r="O14" s="6">
        <v>0.64</v>
      </c>
      <c r="P14" s="6">
        <v>0.53</v>
      </c>
      <c r="Q14" s="6">
        <v>0.5</v>
      </c>
      <c r="R14" s="6">
        <v>0.48</v>
      </c>
      <c r="S14" s="6">
        <v>0.45167403663929251</v>
      </c>
      <c r="T14" s="6">
        <v>0.52</v>
      </c>
    </row>
    <row r="15" spans="1:20" x14ac:dyDescent="0.25">
      <c r="A15" s="395"/>
      <c r="B15" s="198" t="s">
        <v>113</v>
      </c>
      <c r="C15" s="6">
        <v>0.69</v>
      </c>
      <c r="D15" s="6">
        <v>0.57999999999999996</v>
      </c>
      <c r="E15" s="6">
        <v>0.55000000000000004</v>
      </c>
      <c r="F15" s="6">
        <v>0.57999999999999996</v>
      </c>
      <c r="G15" s="6">
        <v>0.61</v>
      </c>
      <c r="H15" s="6">
        <v>0.6</v>
      </c>
      <c r="I15" s="6">
        <v>0.63</v>
      </c>
      <c r="J15" s="6">
        <v>0.67</v>
      </c>
      <c r="K15" s="6">
        <v>0.61</v>
      </c>
      <c r="M15" s="395"/>
      <c r="N15" s="198" t="s">
        <v>113</v>
      </c>
      <c r="O15" s="6">
        <v>0.69</v>
      </c>
      <c r="P15" s="6">
        <v>0.57999999999999996</v>
      </c>
      <c r="Q15" s="6">
        <v>0.55000000000000004</v>
      </c>
      <c r="R15" s="6">
        <v>0.57999999999999996</v>
      </c>
      <c r="S15" s="6">
        <v>0.61652739090065001</v>
      </c>
      <c r="T15" s="6">
        <v>0.61</v>
      </c>
    </row>
    <row r="16" spans="1:20" x14ac:dyDescent="0.25">
      <c r="A16" s="395"/>
      <c r="B16" s="198" t="s">
        <v>18</v>
      </c>
      <c r="C16" s="6">
        <v>0.67</v>
      </c>
      <c r="D16" s="6">
        <v>0.56000000000000005</v>
      </c>
      <c r="E16" s="6">
        <v>0.53</v>
      </c>
      <c r="F16" s="6">
        <v>0.53</v>
      </c>
      <c r="G16" s="6">
        <v>0.53</v>
      </c>
      <c r="H16" s="6">
        <v>0.54</v>
      </c>
      <c r="I16" s="6">
        <v>0.53</v>
      </c>
      <c r="J16" s="6">
        <v>0.57999999999999996</v>
      </c>
      <c r="K16" s="6">
        <v>0.56000000000000005</v>
      </c>
      <c r="M16" s="395"/>
      <c r="N16" s="198" t="s">
        <v>18</v>
      </c>
      <c r="O16" s="6">
        <v>0.67</v>
      </c>
      <c r="P16" s="6">
        <v>0.56000000000000005</v>
      </c>
      <c r="Q16" s="6">
        <v>0.53</v>
      </c>
      <c r="R16" s="6">
        <v>0.53</v>
      </c>
      <c r="S16" s="6">
        <v>0.5349382523057683</v>
      </c>
      <c r="T16" s="6">
        <v>0.56000000000000005</v>
      </c>
    </row>
    <row r="17" spans="1:20" x14ac:dyDescent="0.25">
      <c r="A17" s="404">
        <v>2016</v>
      </c>
      <c r="B17" s="42" t="s">
        <v>112</v>
      </c>
      <c r="C17" s="4">
        <v>0.63</v>
      </c>
      <c r="D17" s="4">
        <v>0.54</v>
      </c>
      <c r="E17" s="4">
        <v>0.47</v>
      </c>
      <c r="F17" s="4">
        <v>0.48</v>
      </c>
      <c r="G17" s="4">
        <v>0.44</v>
      </c>
      <c r="H17" s="4">
        <v>0.43</v>
      </c>
      <c r="I17" s="4">
        <v>0.39</v>
      </c>
      <c r="J17" s="4">
        <v>0.42</v>
      </c>
      <c r="K17" s="4">
        <v>0.5</v>
      </c>
      <c r="M17" s="404">
        <v>2016</v>
      </c>
      <c r="N17" s="42" t="s">
        <v>112</v>
      </c>
      <c r="O17" s="4">
        <v>0.63</v>
      </c>
      <c r="P17" s="4">
        <v>0.54</v>
      </c>
      <c r="Q17" s="4">
        <v>0.47</v>
      </c>
      <c r="R17" s="4">
        <v>0.48</v>
      </c>
      <c r="S17" s="4">
        <v>0.43013617525162817</v>
      </c>
      <c r="T17" s="4">
        <v>0.5</v>
      </c>
    </row>
    <row r="18" spans="1:20" x14ac:dyDescent="0.25">
      <c r="A18" s="404"/>
      <c r="B18" s="42" t="s">
        <v>113</v>
      </c>
      <c r="C18" s="4">
        <v>0.67</v>
      </c>
      <c r="D18" s="4">
        <v>0.55000000000000004</v>
      </c>
      <c r="E18" s="4">
        <v>0.52</v>
      </c>
      <c r="F18" s="4">
        <v>0.54</v>
      </c>
      <c r="G18" s="4">
        <v>0.61</v>
      </c>
      <c r="H18" s="4">
        <v>0.57999999999999996</v>
      </c>
      <c r="I18" s="4">
        <v>0.61</v>
      </c>
      <c r="J18" s="4">
        <v>0.66</v>
      </c>
      <c r="K18" s="4">
        <v>0.57999999999999996</v>
      </c>
      <c r="M18" s="404"/>
      <c r="N18" s="42" t="s">
        <v>113</v>
      </c>
      <c r="O18" s="4">
        <v>0.67</v>
      </c>
      <c r="P18" s="4">
        <v>0.55000000000000004</v>
      </c>
      <c r="Q18" s="4">
        <v>0.52</v>
      </c>
      <c r="R18" s="4">
        <v>0.54</v>
      </c>
      <c r="S18" s="4">
        <v>0.60297691373025519</v>
      </c>
      <c r="T18" s="4">
        <v>0.57999999999999996</v>
      </c>
    </row>
    <row r="19" spans="1:20" x14ac:dyDescent="0.25">
      <c r="A19" s="405"/>
      <c r="B19" s="42" t="s">
        <v>18</v>
      </c>
      <c r="C19" s="4">
        <v>0.65</v>
      </c>
      <c r="D19" s="4">
        <v>0.54</v>
      </c>
      <c r="E19" s="4">
        <v>0.49</v>
      </c>
      <c r="F19" s="4">
        <v>0.51</v>
      </c>
      <c r="G19" s="4">
        <v>0.52</v>
      </c>
      <c r="H19" s="4">
        <v>0.5</v>
      </c>
      <c r="I19" s="4">
        <v>0.51</v>
      </c>
      <c r="J19" s="4">
        <v>0.56000000000000005</v>
      </c>
      <c r="K19" s="4">
        <v>0.54</v>
      </c>
      <c r="M19" s="405"/>
      <c r="N19" s="42" t="s">
        <v>18</v>
      </c>
      <c r="O19" s="4">
        <v>0.65</v>
      </c>
      <c r="P19" s="4">
        <v>0.54</v>
      </c>
      <c r="Q19" s="4">
        <v>0.49</v>
      </c>
      <c r="R19" s="4">
        <v>0.51</v>
      </c>
      <c r="S19" s="4">
        <v>0.5154422788605697</v>
      </c>
      <c r="T19" s="4">
        <v>0.54</v>
      </c>
    </row>
    <row r="20" spans="1:20" ht="15" customHeight="1" x14ac:dyDescent="0.25">
      <c r="A20" s="401">
        <v>2017</v>
      </c>
      <c r="B20" s="198" t="s">
        <v>112</v>
      </c>
      <c r="C20" s="82">
        <v>0.64530635188308039</v>
      </c>
      <c r="D20" s="82">
        <v>0.53547854785478544</v>
      </c>
      <c r="E20" s="82">
        <v>0.47477913935594185</v>
      </c>
      <c r="F20" s="82">
        <v>0.47785160575858249</v>
      </c>
      <c r="G20" s="82">
        <v>0.47045454545454546</v>
      </c>
      <c r="H20" s="82">
        <v>0.44785276073619634</v>
      </c>
      <c r="I20" s="82">
        <v>0.41724941724941728</v>
      </c>
      <c r="J20" s="82">
        <v>0.37142857142857144</v>
      </c>
      <c r="K20" s="82">
        <v>0.5036758955107149</v>
      </c>
      <c r="M20" s="401">
        <v>2017</v>
      </c>
      <c r="N20" s="198" t="s">
        <v>112</v>
      </c>
      <c r="O20" s="82">
        <v>0.64530635188308039</v>
      </c>
      <c r="P20" s="82">
        <v>0.53547854785478544</v>
      </c>
      <c r="Q20" s="82">
        <v>0.47477913935594185</v>
      </c>
      <c r="R20" s="82">
        <v>0.47785160575858249</v>
      </c>
      <c r="S20" s="82">
        <v>0.44805393809377875</v>
      </c>
      <c r="T20" s="82">
        <v>0.5036758955107149</v>
      </c>
    </row>
    <row r="21" spans="1:20" x14ac:dyDescent="0.25">
      <c r="A21" s="401"/>
      <c r="B21" s="198" t="s">
        <v>113</v>
      </c>
      <c r="C21" s="82">
        <v>0.68558282208588961</v>
      </c>
      <c r="D21" s="82">
        <v>0.60063319764812306</v>
      </c>
      <c r="E21" s="82">
        <v>0.53779697624190059</v>
      </c>
      <c r="F21" s="82">
        <v>0.58296249205340112</v>
      </c>
      <c r="G21" s="82">
        <v>0.56877637130801684</v>
      </c>
      <c r="H21" s="82">
        <v>0.58853783982365904</v>
      </c>
      <c r="I21" s="82">
        <v>0.61290322580645162</v>
      </c>
      <c r="J21" s="82">
        <v>0.64784053156146182</v>
      </c>
      <c r="K21" s="82">
        <v>0.59721366995073888</v>
      </c>
      <c r="M21" s="401"/>
      <c r="N21" s="198" t="s">
        <v>113</v>
      </c>
      <c r="O21" s="82">
        <v>0.68558282208588961</v>
      </c>
      <c r="P21" s="82">
        <v>0.60063319764812306</v>
      </c>
      <c r="Q21" s="82">
        <v>0.53779697624190059</v>
      </c>
      <c r="R21" s="82">
        <v>0.58296249205340112</v>
      </c>
      <c r="S21" s="82">
        <v>0.59048758600059825</v>
      </c>
      <c r="T21" s="82">
        <v>0.59721366995073888</v>
      </c>
    </row>
    <row r="22" spans="1:20" ht="15.75" thickBot="1" x14ac:dyDescent="0.3">
      <c r="A22" s="402"/>
      <c r="B22" s="233" t="s">
        <v>18</v>
      </c>
      <c r="C22" s="234">
        <v>0.66925005698655116</v>
      </c>
      <c r="D22" s="234">
        <v>0.56655879180151025</v>
      </c>
      <c r="E22" s="234">
        <v>0.50503703703703706</v>
      </c>
      <c r="F22" s="234">
        <v>0.5267830719147677</v>
      </c>
      <c r="G22" s="234">
        <v>0.51696606786427146</v>
      </c>
      <c r="H22" s="234">
        <v>0.51969981238273921</v>
      </c>
      <c r="I22" s="234">
        <v>0.52216216216216216</v>
      </c>
      <c r="J22" s="234">
        <v>0.53424657534246578</v>
      </c>
      <c r="K22" s="234">
        <v>0.55081852742648774</v>
      </c>
      <c r="M22" s="402"/>
      <c r="N22" s="233" t="s">
        <v>18</v>
      </c>
      <c r="O22" s="234">
        <v>0.66925005698655116</v>
      </c>
      <c r="P22" s="234">
        <v>0.56655879180151025</v>
      </c>
      <c r="Q22" s="234">
        <v>0.50503703703703706</v>
      </c>
      <c r="R22" s="234">
        <v>0.5267830719147677</v>
      </c>
      <c r="S22" s="234">
        <v>0.52013321223130482</v>
      </c>
      <c r="T22" s="234">
        <v>0.55081852742648774</v>
      </c>
    </row>
    <row r="23" spans="1:20" x14ac:dyDescent="0.25">
      <c r="A23" s="396" t="s">
        <v>13</v>
      </c>
      <c r="B23" s="230" t="s">
        <v>112</v>
      </c>
      <c r="C23" s="235">
        <v>0.63</v>
      </c>
      <c r="D23" s="235">
        <v>0.54</v>
      </c>
      <c r="E23" s="235">
        <v>0.48</v>
      </c>
      <c r="F23" s="235">
        <v>0.48</v>
      </c>
      <c r="G23" s="235">
        <v>0.45</v>
      </c>
      <c r="H23" s="235">
        <v>0.44</v>
      </c>
      <c r="I23" s="235">
        <v>0.41</v>
      </c>
      <c r="J23" s="235">
        <v>0.4</v>
      </c>
      <c r="K23" s="235">
        <v>0.5</v>
      </c>
      <c r="M23" s="396" t="s">
        <v>13</v>
      </c>
      <c r="N23" s="230" t="s">
        <v>112</v>
      </c>
      <c r="O23" s="235">
        <v>0.63</v>
      </c>
      <c r="P23" s="235">
        <v>0.54</v>
      </c>
      <c r="Q23" s="235">
        <v>0.48</v>
      </c>
      <c r="R23" s="235">
        <v>0.48</v>
      </c>
      <c r="S23" s="235">
        <v>0.43701112877583465</v>
      </c>
      <c r="T23" s="235">
        <v>0.5</v>
      </c>
    </row>
    <row r="24" spans="1:20" x14ac:dyDescent="0.25">
      <c r="A24" s="396"/>
      <c r="B24" s="230" t="s">
        <v>113</v>
      </c>
      <c r="C24" s="192">
        <v>0.68</v>
      </c>
      <c r="D24" s="192">
        <v>0.59</v>
      </c>
      <c r="E24" s="192">
        <v>0.55000000000000004</v>
      </c>
      <c r="F24" s="192">
        <v>0.56999999999999995</v>
      </c>
      <c r="G24" s="192">
        <v>0.6</v>
      </c>
      <c r="H24" s="192">
        <v>0.61</v>
      </c>
      <c r="I24" s="192">
        <v>0.65</v>
      </c>
      <c r="J24" s="192">
        <v>0.67</v>
      </c>
      <c r="K24" s="192">
        <v>0.61</v>
      </c>
      <c r="M24" s="396"/>
      <c r="N24" s="230" t="s">
        <v>113</v>
      </c>
      <c r="O24" s="192">
        <v>0.68</v>
      </c>
      <c r="P24" s="192">
        <v>0.59</v>
      </c>
      <c r="Q24" s="192">
        <v>0.55000000000000004</v>
      </c>
      <c r="R24" s="192">
        <v>0.56999999999999995</v>
      </c>
      <c r="S24" s="192">
        <v>0.6197403900420142</v>
      </c>
      <c r="T24" s="192">
        <v>0.61</v>
      </c>
    </row>
    <row r="25" spans="1:20" ht="15.75" thickBot="1" x14ac:dyDescent="0.3">
      <c r="A25" s="397"/>
      <c r="B25" s="227" t="s">
        <v>18</v>
      </c>
      <c r="C25" s="236">
        <v>0.66</v>
      </c>
      <c r="D25" s="236">
        <v>0.56000000000000005</v>
      </c>
      <c r="E25" s="236">
        <v>0.51</v>
      </c>
      <c r="F25" s="236">
        <v>0.52</v>
      </c>
      <c r="G25" s="236">
        <v>0.52</v>
      </c>
      <c r="H25" s="236">
        <v>0.52</v>
      </c>
      <c r="I25" s="236">
        <v>0.54</v>
      </c>
      <c r="J25" s="236">
        <v>0.56999999999999995</v>
      </c>
      <c r="K25" s="236">
        <v>0.55000000000000004</v>
      </c>
      <c r="M25" s="397"/>
      <c r="N25" s="227" t="s">
        <v>18</v>
      </c>
      <c r="O25" s="236">
        <v>0.66</v>
      </c>
      <c r="P25" s="236">
        <v>0.56000000000000005</v>
      </c>
      <c r="Q25" s="236">
        <v>0.51</v>
      </c>
      <c r="R25" s="236">
        <v>0.52</v>
      </c>
      <c r="S25" s="236">
        <v>0.5290161656984087</v>
      </c>
      <c r="T25" s="236">
        <v>0.55000000000000004</v>
      </c>
    </row>
    <row r="26" spans="1:20" x14ac:dyDescent="0.25">
      <c r="A26" s="398" t="s">
        <v>240</v>
      </c>
      <c r="B26" s="230" t="s">
        <v>112</v>
      </c>
      <c r="C26" s="235">
        <v>0.63976883561643838</v>
      </c>
      <c r="D26" s="235">
        <v>0.53938327467739233</v>
      </c>
      <c r="E26" s="235">
        <v>0.4835138814893743</v>
      </c>
      <c r="F26" s="235">
        <v>0.47708703374777978</v>
      </c>
      <c r="G26" s="235">
        <v>0.45606884057971014</v>
      </c>
      <c r="H26" s="235">
        <v>0.44069675376088679</v>
      </c>
      <c r="I26" s="235">
        <v>0.41149542217700913</v>
      </c>
      <c r="J26" s="235">
        <v>0.40546697038724372</v>
      </c>
      <c r="K26" s="235">
        <v>0.5061348710555823</v>
      </c>
      <c r="M26" s="398" t="s">
        <v>240</v>
      </c>
      <c r="N26" s="230" t="s">
        <v>112</v>
      </c>
      <c r="O26" s="235">
        <v>0.63976883561643838</v>
      </c>
      <c r="P26" s="235">
        <v>0.53938327467739233</v>
      </c>
      <c r="Q26" s="235">
        <v>0.4835138814893743</v>
      </c>
      <c r="R26" s="235">
        <v>0.47708703374777978</v>
      </c>
      <c r="S26" s="235">
        <v>0.44155103592472916</v>
      </c>
      <c r="T26" s="235">
        <v>0.5061348710555823</v>
      </c>
    </row>
    <row r="27" spans="1:20" x14ac:dyDescent="0.25">
      <c r="A27" s="396"/>
      <c r="B27" s="191" t="s">
        <v>113</v>
      </c>
      <c r="C27" s="235">
        <v>0.68494050660632166</v>
      </c>
      <c r="D27" s="235">
        <v>0.58890640942398664</v>
      </c>
      <c r="E27" s="235">
        <v>0.54831837841327224</v>
      </c>
      <c r="F27" s="235">
        <v>0.5714285714285714</v>
      </c>
      <c r="G27" s="235">
        <v>0.60038240917782026</v>
      </c>
      <c r="H27" s="235">
        <v>0.60565801813066589</v>
      </c>
      <c r="I27" s="235">
        <v>0.6456169505608641</v>
      </c>
      <c r="J27" s="235">
        <v>0.66855123674911665</v>
      </c>
      <c r="K27" s="235">
        <v>0.60470722578189429</v>
      </c>
      <c r="M27" s="396"/>
      <c r="N27" s="191" t="s">
        <v>113</v>
      </c>
      <c r="O27" s="235">
        <v>0.68494050660632166</v>
      </c>
      <c r="P27" s="235">
        <v>0.58890640942398664</v>
      </c>
      <c r="Q27" s="235">
        <v>0.54831837841327224</v>
      </c>
      <c r="R27" s="235">
        <v>0.5714285714285714</v>
      </c>
      <c r="S27" s="235">
        <v>0.61535090465159958</v>
      </c>
      <c r="T27" s="235">
        <v>0.60470722578189429</v>
      </c>
    </row>
    <row r="28" spans="1:20" ht="15.75" thickBot="1" x14ac:dyDescent="0.3">
      <c r="A28" s="399"/>
      <c r="B28" s="227" t="s">
        <v>18</v>
      </c>
      <c r="C28" s="236">
        <v>0.66662326953955653</v>
      </c>
      <c r="D28" s="236">
        <v>0.56288795949812898</v>
      </c>
      <c r="E28" s="236">
        <v>0.51451333992094861</v>
      </c>
      <c r="F28" s="236">
        <v>0.52003096574414553</v>
      </c>
      <c r="G28" s="236">
        <v>0.52314777409711566</v>
      </c>
      <c r="H28" s="236">
        <v>0.52371588138126324</v>
      </c>
      <c r="I28" s="236">
        <v>0.54036130802652638</v>
      </c>
      <c r="J28" s="236">
        <v>0.56781508940252945</v>
      </c>
      <c r="K28" s="236">
        <v>0.55566535439345888</v>
      </c>
      <c r="M28" s="399"/>
      <c r="N28" s="227" t="s">
        <v>18</v>
      </c>
      <c r="O28" s="236">
        <v>0.66662326953955653</v>
      </c>
      <c r="P28" s="236">
        <v>0.56288795949812898</v>
      </c>
      <c r="Q28" s="236">
        <v>0.51451333992094861</v>
      </c>
      <c r="R28" s="236">
        <v>0.52003096574414553</v>
      </c>
      <c r="S28" s="236">
        <v>0.52897090313641515</v>
      </c>
      <c r="T28" s="236">
        <v>0.55566535439345888</v>
      </c>
    </row>
    <row r="29" spans="1:20" x14ac:dyDescent="0.25">
      <c r="A29" s="56" t="s">
        <v>441</v>
      </c>
    </row>
    <row r="30" spans="1:20" x14ac:dyDescent="0.25">
      <c r="A30" s="221" t="s">
        <v>129</v>
      </c>
    </row>
    <row r="31" spans="1:20" x14ac:dyDescent="0.25">
      <c r="A31" s="221" t="s">
        <v>130</v>
      </c>
    </row>
    <row r="32" spans="1:20" x14ac:dyDescent="0.25">
      <c r="A32" s="221" t="s">
        <v>125</v>
      </c>
    </row>
    <row r="33" spans="1:11" x14ac:dyDescent="0.25">
      <c r="A33" s="221" t="s">
        <v>126</v>
      </c>
    </row>
    <row r="34" spans="1:11" x14ac:dyDescent="0.25">
      <c r="A34" s="221" t="s">
        <v>127</v>
      </c>
    </row>
    <row r="35" spans="1:11" x14ac:dyDescent="0.25">
      <c r="A35" s="221" t="s">
        <v>440</v>
      </c>
    </row>
    <row r="37" spans="1:11" x14ac:dyDescent="0.25">
      <c r="A37" s="9" t="s">
        <v>92</v>
      </c>
    </row>
    <row r="40" spans="1:11" x14ac:dyDescent="0.25">
      <c r="A40" s="1" t="s">
        <v>327</v>
      </c>
    </row>
    <row r="41" spans="1:11" ht="15.75" thickBot="1" x14ac:dyDescent="0.3"/>
    <row r="42" spans="1:11" x14ac:dyDescent="0.25">
      <c r="A42" s="391" t="s">
        <v>11</v>
      </c>
      <c r="B42" s="391" t="s">
        <v>119</v>
      </c>
      <c r="C42" s="391" t="s">
        <v>1</v>
      </c>
      <c r="D42" s="391"/>
      <c r="E42" s="391"/>
      <c r="F42" s="391"/>
      <c r="G42" s="391"/>
      <c r="H42" s="391"/>
      <c r="I42" s="391"/>
      <c r="J42" s="391"/>
      <c r="K42" s="391" t="s">
        <v>114</v>
      </c>
    </row>
    <row r="43" spans="1:11" ht="15.75" thickBot="1" x14ac:dyDescent="0.3">
      <c r="A43" s="392"/>
      <c r="B43" s="392"/>
      <c r="C43" s="195">
        <v>17</v>
      </c>
      <c r="D43" s="195">
        <v>17.5</v>
      </c>
      <c r="E43" s="195" t="s">
        <v>120</v>
      </c>
      <c r="F43" s="195" t="s">
        <v>121</v>
      </c>
      <c r="G43" s="195" t="s">
        <v>122</v>
      </c>
      <c r="H43" s="195" t="s">
        <v>123</v>
      </c>
      <c r="I43" s="195" t="s">
        <v>124</v>
      </c>
      <c r="J43" s="195" t="s">
        <v>87</v>
      </c>
      <c r="K43" s="392"/>
    </row>
    <row r="44" spans="1:11" x14ac:dyDescent="0.25">
      <c r="A44" s="403">
        <v>2012</v>
      </c>
      <c r="B44" s="42" t="s">
        <v>112</v>
      </c>
      <c r="C44" s="4" t="s">
        <v>314</v>
      </c>
      <c r="D44" s="4" t="s">
        <v>314</v>
      </c>
      <c r="E44" s="4">
        <v>0.83333333333333337</v>
      </c>
      <c r="F44" s="4">
        <v>0.66666666666666663</v>
      </c>
      <c r="G44" s="4">
        <v>0.7142857142857143</v>
      </c>
      <c r="H44" s="4">
        <v>0.72916666666666663</v>
      </c>
      <c r="I44" s="4">
        <v>0.70731707317073167</v>
      </c>
      <c r="J44" s="4">
        <v>0.7142857142857143</v>
      </c>
      <c r="K44" s="4">
        <v>0.72289156626506024</v>
      </c>
    </row>
    <row r="45" spans="1:11" x14ac:dyDescent="0.25">
      <c r="A45" s="404"/>
      <c r="B45" s="42" t="s">
        <v>113</v>
      </c>
      <c r="C45" s="4">
        <v>0.66666666666666663</v>
      </c>
      <c r="D45" s="4">
        <v>0.65384615384615385</v>
      </c>
      <c r="E45" s="4">
        <v>0.65517241379310343</v>
      </c>
      <c r="F45" s="4">
        <v>0.76683937823834192</v>
      </c>
      <c r="G45" s="4">
        <v>0.83771929824561409</v>
      </c>
      <c r="H45" s="4">
        <v>0.7931034482758621</v>
      </c>
      <c r="I45" s="4">
        <v>0.76271186440677963</v>
      </c>
      <c r="J45" s="4">
        <v>0.67567567567567566</v>
      </c>
      <c r="K45" s="4">
        <v>0.76174496644295298</v>
      </c>
    </row>
    <row r="46" spans="1:11" x14ac:dyDescent="0.25">
      <c r="A46" s="404"/>
      <c r="B46" s="42" t="s">
        <v>18</v>
      </c>
      <c r="C46" s="4">
        <v>0.68181818181818177</v>
      </c>
      <c r="D46" s="4">
        <v>0.66666666666666663</v>
      </c>
      <c r="E46" s="4">
        <v>0.671875</v>
      </c>
      <c r="F46" s="4">
        <v>0.7570093457943925</v>
      </c>
      <c r="G46" s="4">
        <v>0.82421875</v>
      </c>
      <c r="H46" s="4">
        <v>0.78317152103559873</v>
      </c>
      <c r="I46" s="4">
        <v>0.75451263537906132</v>
      </c>
      <c r="J46" s="4">
        <v>0.68</v>
      </c>
      <c r="K46" s="4">
        <v>0.75699558173784975</v>
      </c>
    </row>
    <row r="47" spans="1:11" x14ac:dyDescent="0.25">
      <c r="A47" s="395">
        <v>2013</v>
      </c>
      <c r="B47" s="198" t="s">
        <v>112</v>
      </c>
      <c r="C47" s="6" t="s">
        <v>314</v>
      </c>
      <c r="D47" s="6" t="s">
        <v>314</v>
      </c>
      <c r="E47" s="6" t="s">
        <v>314</v>
      </c>
      <c r="F47" s="6" t="s">
        <v>314</v>
      </c>
      <c r="G47" s="6">
        <v>0.84615384615384615</v>
      </c>
      <c r="H47" s="6">
        <v>0.84210526315789469</v>
      </c>
      <c r="I47" s="6">
        <v>0.6</v>
      </c>
      <c r="J47" s="6" t="s">
        <v>314</v>
      </c>
      <c r="K47" s="6">
        <v>0.75</v>
      </c>
    </row>
    <row r="48" spans="1:11" x14ac:dyDescent="0.25">
      <c r="A48" s="395"/>
      <c r="B48" s="198" t="s">
        <v>113</v>
      </c>
      <c r="C48" s="6" t="s">
        <v>314</v>
      </c>
      <c r="D48" s="6">
        <v>0.72727272727272729</v>
      </c>
      <c r="E48" s="6">
        <v>0.6</v>
      </c>
      <c r="F48" s="6">
        <v>0.84444444444444444</v>
      </c>
      <c r="G48" s="6">
        <v>0.80536912751677847</v>
      </c>
      <c r="H48" s="6">
        <v>0.76506024096385539</v>
      </c>
      <c r="I48" s="6">
        <v>0.80152671755725191</v>
      </c>
      <c r="J48" s="6">
        <v>0.75510204081632648</v>
      </c>
      <c r="K48" s="6">
        <v>0.78139534883720929</v>
      </c>
    </row>
    <row r="49" spans="1:11" x14ac:dyDescent="0.25">
      <c r="A49" s="395"/>
      <c r="B49" s="198" t="s">
        <v>18</v>
      </c>
      <c r="C49" s="6">
        <v>0.81818181818181823</v>
      </c>
      <c r="D49" s="6">
        <v>0.75</v>
      </c>
      <c r="E49" s="6">
        <v>0.59523809523809523</v>
      </c>
      <c r="F49" s="6">
        <v>0.84946236559139787</v>
      </c>
      <c r="G49" s="6">
        <v>0.80864197530864201</v>
      </c>
      <c r="H49" s="6">
        <v>0.77297297297297296</v>
      </c>
      <c r="I49" s="6">
        <v>0.78723404255319152</v>
      </c>
      <c r="J49" s="6">
        <v>0.70909090909090911</v>
      </c>
      <c r="K49" s="6">
        <v>0.77888730385164051</v>
      </c>
    </row>
    <row r="50" spans="1:11" x14ac:dyDescent="0.25">
      <c r="A50" s="404">
        <v>2014</v>
      </c>
      <c r="B50" s="42" t="s">
        <v>112</v>
      </c>
      <c r="C50" s="4" t="s">
        <v>314</v>
      </c>
      <c r="D50" s="4" t="s">
        <v>314</v>
      </c>
      <c r="E50" s="4" t="s">
        <v>314</v>
      </c>
      <c r="F50" s="4" t="s">
        <v>314</v>
      </c>
      <c r="G50" s="4">
        <v>0.75</v>
      </c>
      <c r="H50" s="4">
        <v>0.58823529411764708</v>
      </c>
      <c r="I50" s="4">
        <v>0.875</v>
      </c>
      <c r="J50" s="4" t="s">
        <v>314</v>
      </c>
      <c r="K50" s="4">
        <v>0.75862068965517238</v>
      </c>
    </row>
    <row r="51" spans="1:11" x14ac:dyDescent="0.25">
      <c r="A51" s="404"/>
      <c r="B51" s="42" t="s">
        <v>113</v>
      </c>
      <c r="C51" s="4" t="s">
        <v>314</v>
      </c>
      <c r="D51" s="4" t="s">
        <v>314</v>
      </c>
      <c r="E51" s="4">
        <v>0.7</v>
      </c>
      <c r="F51" s="4">
        <v>0.75238095238095237</v>
      </c>
      <c r="G51" s="4">
        <v>0.81437125748502992</v>
      </c>
      <c r="H51" s="4">
        <v>0.82938388625592419</v>
      </c>
      <c r="I51" s="4">
        <v>0.81481481481481477</v>
      </c>
      <c r="J51" s="4">
        <v>0.70731707317073167</v>
      </c>
      <c r="K51" s="4">
        <v>0.79108280254777075</v>
      </c>
    </row>
    <row r="52" spans="1:11" x14ac:dyDescent="0.25">
      <c r="A52" s="404"/>
      <c r="B52" s="42" t="s">
        <v>18</v>
      </c>
      <c r="C52" s="4" t="s">
        <v>314</v>
      </c>
      <c r="D52" s="4" t="s">
        <v>314</v>
      </c>
      <c r="E52" s="4">
        <v>0.69230769230769229</v>
      </c>
      <c r="F52" s="4">
        <v>0.76363636363636367</v>
      </c>
      <c r="G52" s="4">
        <v>0.81005586592178769</v>
      </c>
      <c r="H52" s="4">
        <v>0.81140350877192979</v>
      </c>
      <c r="I52" s="4">
        <v>0.8202247191011236</v>
      </c>
      <c r="J52" s="4">
        <v>0.71264367816091956</v>
      </c>
      <c r="K52" s="4">
        <v>0.78884934756820879</v>
      </c>
    </row>
    <row r="53" spans="1:11" x14ac:dyDescent="0.25">
      <c r="A53" s="395">
        <v>2015</v>
      </c>
      <c r="B53" s="198" t="s">
        <v>112</v>
      </c>
      <c r="C53" s="6" t="s">
        <v>314</v>
      </c>
      <c r="D53" s="6" t="s">
        <v>314</v>
      </c>
      <c r="E53" s="6" t="s">
        <v>314</v>
      </c>
      <c r="F53" s="6">
        <v>0.8</v>
      </c>
      <c r="G53" s="6">
        <v>0.8125</v>
      </c>
      <c r="H53" s="6">
        <v>0.68421052631578949</v>
      </c>
      <c r="I53" s="6">
        <v>0.90909090909090906</v>
      </c>
      <c r="J53" s="6" t="s">
        <v>314</v>
      </c>
      <c r="K53" s="6">
        <v>0.81081081081081086</v>
      </c>
    </row>
    <row r="54" spans="1:11" x14ac:dyDescent="0.25">
      <c r="A54" s="395"/>
      <c r="B54" s="198" t="s">
        <v>113</v>
      </c>
      <c r="C54" s="6" t="s">
        <v>314</v>
      </c>
      <c r="D54" s="6" t="s">
        <v>314</v>
      </c>
      <c r="E54" s="6">
        <v>0.82258064516129037</v>
      </c>
      <c r="F54" s="6">
        <v>0.77235772357723576</v>
      </c>
      <c r="G54" s="6">
        <v>0.84834123222748814</v>
      </c>
      <c r="H54" s="6">
        <v>0.75510204081632648</v>
      </c>
      <c r="I54" s="6">
        <v>0.80821917808219179</v>
      </c>
      <c r="J54" s="6">
        <v>0.71578947368421053</v>
      </c>
      <c r="K54" s="6">
        <v>0.79030439684329201</v>
      </c>
    </row>
    <row r="55" spans="1:11" x14ac:dyDescent="0.25">
      <c r="A55" s="395"/>
      <c r="B55" s="198" t="s">
        <v>18</v>
      </c>
      <c r="C55" s="6" t="s">
        <v>314</v>
      </c>
      <c r="D55" s="6" t="s">
        <v>314</v>
      </c>
      <c r="E55" s="6">
        <v>0.83076923076923082</v>
      </c>
      <c r="F55" s="6">
        <v>0.77443609022556392</v>
      </c>
      <c r="G55" s="6">
        <v>0.8458149779735683</v>
      </c>
      <c r="H55" s="6">
        <v>0.75</v>
      </c>
      <c r="I55" s="6">
        <v>0.8214285714285714</v>
      </c>
      <c r="J55" s="6">
        <v>0.7142857142857143</v>
      </c>
      <c r="K55" s="6">
        <v>0.79188345473465138</v>
      </c>
    </row>
    <row r="56" spans="1:11" x14ac:dyDescent="0.25">
      <c r="A56" s="404">
        <v>2016</v>
      </c>
      <c r="B56" s="42" t="s">
        <v>112</v>
      </c>
      <c r="C56" s="4" t="s">
        <v>314</v>
      </c>
      <c r="D56" s="4" t="s">
        <v>314</v>
      </c>
      <c r="E56" s="4" t="s">
        <v>314</v>
      </c>
      <c r="F56" s="4" t="s">
        <v>314</v>
      </c>
      <c r="G56" s="4">
        <v>0.8</v>
      </c>
      <c r="H56" s="4">
        <v>0.6</v>
      </c>
      <c r="I56" s="4">
        <v>0.72727272727272729</v>
      </c>
      <c r="J56" s="4" t="s">
        <v>314</v>
      </c>
      <c r="K56" s="4">
        <v>0.68518518518518523</v>
      </c>
    </row>
    <row r="57" spans="1:11" x14ac:dyDescent="0.25">
      <c r="A57" s="404"/>
      <c r="B57" s="42" t="s">
        <v>113</v>
      </c>
      <c r="C57" s="4" t="s">
        <v>314</v>
      </c>
      <c r="D57" s="4" t="s">
        <v>314</v>
      </c>
      <c r="E57" s="4">
        <v>0.72972972972972971</v>
      </c>
      <c r="F57" s="4">
        <v>0.85606060606060608</v>
      </c>
      <c r="G57" s="4">
        <v>0.82125603864734298</v>
      </c>
      <c r="H57" s="4">
        <v>0.81273408239700373</v>
      </c>
      <c r="I57" s="4">
        <v>0.72839506172839508</v>
      </c>
      <c r="J57" s="4">
        <v>0.77777777777777779</v>
      </c>
      <c r="K57" s="4">
        <v>0.79934924078091107</v>
      </c>
    </row>
    <row r="58" spans="1:11" x14ac:dyDescent="0.25">
      <c r="A58" s="405"/>
      <c r="B58" s="42" t="s">
        <v>18</v>
      </c>
      <c r="C58" s="4" t="s">
        <v>314</v>
      </c>
      <c r="D58" s="4" t="s">
        <v>314</v>
      </c>
      <c r="E58" s="4">
        <v>0.73684210526315785</v>
      </c>
      <c r="F58" s="4">
        <v>0.84671532846715325</v>
      </c>
      <c r="G58" s="4">
        <v>0.82027649769585254</v>
      </c>
      <c r="H58" s="4">
        <v>0.79790940766550522</v>
      </c>
      <c r="I58" s="4">
        <v>0.72832369942196529</v>
      </c>
      <c r="J58" s="4">
        <v>0.77192982456140347</v>
      </c>
      <c r="K58" s="4">
        <v>0.79303278688524592</v>
      </c>
    </row>
    <row r="59" spans="1:11" x14ac:dyDescent="0.25">
      <c r="A59" s="401">
        <v>2017</v>
      </c>
      <c r="B59" s="198" t="s">
        <v>112</v>
      </c>
      <c r="C59" s="82" t="s">
        <v>314</v>
      </c>
      <c r="D59" s="82" t="s">
        <v>314</v>
      </c>
      <c r="E59" s="82" t="s">
        <v>314</v>
      </c>
      <c r="F59" s="82">
        <v>0.69230769230769229</v>
      </c>
      <c r="G59" s="82">
        <v>0.6470588235294118</v>
      </c>
      <c r="H59" s="82">
        <v>0.91666666666666663</v>
      </c>
      <c r="I59" s="82">
        <v>0.76470588235294112</v>
      </c>
      <c r="J59" s="82" t="s">
        <v>314</v>
      </c>
      <c r="K59" s="82">
        <v>0.73611111111111116</v>
      </c>
    </row>
    <row r="60" spans="1:11" x14ac:dyDescent="0.25">
      <c r="A60" s="401"/>
      <c r="B60" s="198" t="s">
        <v>113</v>
      </c>
      <c r="C60" s="82" t="s">
        <v>314</v>
      </c>
      <c r="D60" s="82" t="s">
        <v>314</v>
      </c>
      <c r="E60" s="82">
        <v>0.75438596491228072</v>
      </c>
      <c r="F60" s="82">
        <v>0.83458646616541354</v>
      </c>
      <c r="G60" s="82">
        <v>0.81333333333333335</v>
      </c>
      <c r="H60" s="82">
        <v>0.81818181818181823</v>
      </c>
      <c r="I60" s="82">
        <v>0.78048780487804881</v>
      </c>
      <c r="J60" s="82">
        <v>0.76335877862595425</v>
      </c>
      <c r="K60" s="82">
        <v>0.8022774327122153</v>
      </c>
    </row>
    <row r="61" spans="1:11" ht="15.75" thickBot="1" x14ac:dyDescent="0.3">
      <c r="A61" s="402"/>
      <c r="B61" s="233" t="s">
        <v>18</v>
      </c>
      <c r="C61" s="234" t="s">
        <v>314</v>
      </c>
      <c r="D61" s="234" t="s">
        <v>314</v>
      </c>
      <c r="E61" s="234">
        <v>0.77419354838709675</v>
      </c>
      <c r="F61" s="234">
        <v>0.82191780821917804</v>
      </c>
      <c r="G61" s="234">
        <v>0.80165289256198347</v>
      </c>
      <c r="H61" s="234">
        <v>0.8226415094339623</v>
      </c>
      <c r="I61" s="234">
        <v>0.77900552486187846</v>
      </c>
      <c r="J61" s="234">
        <v>0.75362318840579712</v>
      </c>
      <c r="K61" s="234">
        <v>0.79768786127167635</v>
      </c>
    </row>
    <row r="62" spans="1:11" x14ac:dyDescent="0.25">
      <c r="A62" s="396" t="s">
        <v>13</v>
      </c>
      <c r="B62" s="230" t="s">
        <v>112</v>
      </c>
      <c r="C62" s="235" t="s">
        <v>314</v>
      </c>
      <c r="D62" s="235" t="s">
        <v>314</v>
      </c>
      <c r="E62" s="235">
        <v>0.8</v>
      </c>
      <c r="F62" s="235">
        <v>0.75</v>
      </c>
      <c r="G62" s="235">
        <v>0.77215189873417722</v>
      </c>
      <c r="H62" s="235">
        <v>0.69918699186991873</v>
      </c>
      <c r="I62" s="235">
        <v>0.77</v>
      </c>
      <c r="J62" s="235">
        <v>0.6470588235294118</v>
      </c>
      <c r="K62" s="235">
        <v>0.74264705882352944</v>
      </c>
    </row>
    <row r="63" spans="1:11" x14ac:dyDescent="0.25">
      <c r="A63" s="396"/>
      <c r="B63" s="230" t="s">
        <v>113</v>
      </c>
      <c r="C63" s="192">
        <v>0.72727272727272729</v>
      </c>
      <c r="D63" s="192">
        <v>0.7321428571428571</v>
      </c>
      <c r="E63" s="192">
        <v>0.69836065573770489</v>
      </c>
      <c r="F63" s="192">
        <v>0.79471228615863143</v>
      </c>
      <c r="G63" s="192">
        <v>0.82744282744282749</v>
      </c>
      <c r="H63" s="192">
        <v>0.79217391304347828</v>
      </c>
      <c r="I63" s="192">
        <v>0.78016726403823178</v>
      </c>
      <c r="J63" s="192">
        <v>0.72359550561797747</v>
      </c>
      <c r="K63" s="192">
        <v>0.78334461746784023</v>
      </c>
    </row>
    <row r="64" spans="1:11" ht="15.75" thickBot="1" x14ac:dyDescent="0.3">
      <c r="A64" s="397"/>
      <c r="B64" s="227" t="s">
        <v>18</v>
      </c>
      <c r="C64" s="236">
        <v>0.76315789473684215</v>
      </c>
      <c r="D64" s="236">
        <v>0.74576271186440679</v>
      </c>
      <c r="E64" s="236">
        <v>0.70461538461538464</v>
      </c>
      <c r="F64" s="236">
        <v>0.79184861717612809</v>
      </c>
      <c r="G64" s="236">
        <v>0.8232468780019212</v>
      </c>
      <c r="H64" s="236">
        <v>0.78318931657501967</v>
      </c>
      <c r="I64" s="236">
        <v>0.77908217716115258</v>
      </c>
      <c r="J64" s="236">
        <v>0.71816283924843427</v>
      </c>
      <c r="K64" s="236">
        <v>0.77991320520768759</v>
      </c>
    </row>
    <row r="65" spans="1:11" x14ac:dyDescent="0.25">
      <c r="A65" s="398" t="s">
        <v>240</v>
      </c>
      <c r="B65" s="230" t="s">
        <v>112</v>
      </c>
      <c r="C65" s="235" t="s">
        <v>314</v>
      </c>
      <c r="D65" s="235" t="s">
        <v>314</v>
      </c>
      <c r="E65" s="235">
        <v>0.84615384615384615</v>
      </c>
      <c r="F65" s="235">
        <v>0.77777777777777779</v>
      </c>
      <c r="G65" s="235">
        <v>0.76470588235294112</v>
      </c>
      <c r="H65" s="235">
        <v>0.71264367816091956</v>
      </c>
      <c r="I65" s="235">
        <v>0.80263157894736847</v>
      </c>
      <c r="J65" s="235">
        <v>0.59259259259259256</v>
      </c>
      <c r="K65" s="235">
        <v>0.75159235668789814</v>
      </c>
    </row>
    <row r="66" spans="1:11" x14ac:dyDescent="0.25">
      <c r="A66" s="396"/>
      <c r="B66" s="191" t="s">
        <v>113</v>
      </c>
      <c r="C66" s="235">
        <v>0.84615384615384615</v>
      </c>
      <c r="D66" s="235">
        <v>0.8125</v>
      </c>
      <c r="E66" s="235">
        <v>0.73170731707317072</v>
      </c>
      <c r="F66" s="235">
        <v>0.81303602058319036</v>
      </c>
      <c r="G66" s="235">
        <v>0.82168925964546402</v>
      </c>
      <c r="H66" s="235">
        <v>0.79772329246935203</v>
      </c>
      <c r="I66" s="235">
        <v>0.78562091503267972</v>
      </c>
      <c r="J66" s="235">
        <v>0.74623655913978493</v>
      </c>
      <c r="K66" s="235">
        <v>0.79381688466111777</v>
      </c>
    </row>
    <row r="67" spans="1:11" ht="15.75" thickBot="1" x14ac:dyDescent="0.3">
      <c r="A67" s="399"/>
      <c r="B67" s="227" t="s">
        <v>18</v>
      </c>
      <c r="C67" s="236">
        <v>0.88235294117647056</v>
      </c>
      <c r="D67" s="236">
        <v>0.8</v>
      </c>
      <c r="E67" s="236">
        <v>0.73745173745173742</v>
      </c>
      <c r="F67" s="236">
        <v>0.81098546042003228</v>
      </c>
      <c r="G67" s="236">
        <v>0.81791626095423564</v>
      </c>
      <c r="H67" s="236">
        <v>0.79170056956875512</v>
      </c>
      <c r="I67" s="236">
        <v>0.78715814506539838</v>
      </c>
      <c r="J67" s="236">
        <v>0.73780487804878048</v>
      </c>
      <c r="K67" s="236">
        <v>0.79088293870325288</v>
      </c>
    </row>
    <row r="68" spans="1:11" x14ac:dyDescent="0.25">
      <c r="A68" s="56" t="s">
        <v>441</v>
      </c>
    </row>
    <row r="69" spans="1:11" x14ac:dyDescent="0.25">
      <c r="A69" s="220" t="s">
        <v>115</v>
      </c>
    </row>
    <row r="70" spans="1:11" x14ac:dyDescent="0.25">
      <c r="A70" s="220" t="s">
        <v>320</v>
      </c>
    </row>
    <row r="71" spans="1:11" x14ac:dyDescent="0.25">
      <c r="A71" s="220" t="s">
        <v>125</v>
      </c>
    </row>
    <row r="72" spans="1:11" x14ac:dyDescent="0.25">
      <c r="A72" s="220" t="s">
        <v>126</v>
      </c>
    </row>
    <row r="73" spans="1:11" x14ac:dyDescent="0.25">
      <c r="A73" s="220" t="s">
        <v>449</v>
      </c>
    </row>
    <row r="74" spans="1:11" x14ac:dyDescent="0.25">
      <c r="A74" s="232" t="s">
        <v>321</v>
      </c>
    </row>
  </sheetData>
  <mergeCells count="36">
    <mergeCell ref="A62:A64"/>
    <mergeCell ref="A65:A67"/>
    <mergeCell ref="A47:A49"/>
    <mergeCell ref="A50:A52"/>
    <mergeCell ref="A53:A55"/>
    <mergeCell ref="A56:A58"/>
    <mergeCell ref="A59:A61"/>
    <mergeCell ref="A42:A43"/>
    <mergeCell ref="B42:B43"/>
    <mergeCell ref="C42:J42"/>
    <mergeCell ref="K42:K43"/>
    <mergeCell ref="A44:A46"/>
    <mergeCell ref="T3:T4"/>
    <mergeCell ref="M5:M7"/>
    <mergeCell ref="M8:M10"/>
    <mergeCell ref="M11:M13"/>
    <mergeCell ref="M14:M16"/>
    <mergeCell ref="M3:M4"/>
    <mergeCell ref="N3:N4"/>
    <mergeCell ref="O3:S3"/>
    <mergeCell ref="M23:M25"/>
    <mergeCell ref="M26:M28"/>
    <mergeCell ref="A11:A13"/>
    <mergeCell ref="A14:A16"/>
    <mergeCell ref="A17:A19"/>
    <mergeCell ref="A20:A22"/>
    <mergeCell ref="M17:M19"/>
    <mergeCell ref="M20:M22"/>
    <mergeCell ref="K3:K4"/>
    <mergeCell ref="A5:A7"/>
    <mergeCell ref="A8:A10"/>
    <mergeCell ref="A23:A25"/>
    <mergeCell ref="A26:A28"/>
    <mergeCell ref="A3:A4"/>
    <mergeCell ref="B3:B4"/>
    <mergeCell ref="C3:J3"/>
  </mergeCells>
  <hyperlinks>
    <hyperlink ref="A37" location="Contents!A1" display="Hom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workbookViewId="0"/>
  </sheetViews>
  <sheetFormatPr defaultRowHeight="15" x14ac:dyDescent="0.25"/>
  <sheetData>
    <row r="1" spans="1:2" ht="26.25" x14ac:dyDescent="0.4">
      <c r="A1" s="58" t="s">
        <v>91</v>
      </c>
    </row>
    <row r="2" spans="1:2" ht="21" x14ac:dyDescent="0.35">
      <c r="A2" s="49" t="s">
        <v>110</v>
      </c>
    </row>
    <row r="3" spans="1:2" x14ac:dyDescent="0.25">
      <c r="A3" s="19" t="s">
        <v>25</v>
      </c>
    </row>
    <row r="4" spans="1:2" x14ac:dyDescent="0.25">
      <c r="A4" s="9" t="s">
        <v>0</v>
      </c>
      <c r="B4" t="s">
        <v>394</v>
      </c>
    </row>
    <row r="5" spans="1:2" x14ac:dyDescent="0.25">
      <c r="A5" s="9"/>
    </row>
    <row r="6" spans="1:2" x14ac:dyDescent="0.25">
      <c r="A6" s="20" t="s">
        <v>26</v>
      </c>
    </row>
    <row r="7" spans="1:2" x14ac:dyDescent="0.25">
      <c r="A7" s="9" t="s">
        <v>15</v>
      </c>
      <c r="B7" t="s">
        <v>395</v>
      </c>
    </row>
    <row r="8" spans="1:2" x14ac:dyDescent="0.25">
      <c r="A8" s="9" t="s">
        <v>16</v>
      </c>
      <c r="B8" t="s">
        <v>396</v>
      </c>
    </row>
    <row r="10" spans="1:2" x14ac:dyDescent="0.25">
      <c r="A10" s="20" t="s">
        <v>27</v>
      </c>
    </row>
    <row r="11" spans="1:2" x14ac:dyDescent="0.25">
      <c r="A11" s="9" t="s">
        <v>24</v>
      </c>
      <c r="B11" t="s">
        <v>397</v>
      </c>
    </row>
    <row r="12" spans="1:2" x14ac:dyDescent="0.25">
      <c r="A12" s="9" t="s">
        <v>34</v>
      </c>
      <c r="B12" t="s">
        <v>398</v>
      </c>
    </row>
    <row r="13" spans="1:2" x14ac:dyDescent="0.25">
      <c r="A13" s="9" t="s">
        <v>79</v>
      </c>
      <c r="B13" t="s">
        <v>399</v>
      </c>
    </row>
    <row r="14" spans="1:2" x14ac:dyDescent="0.25">
      <c r="A14" s="9" t="s">
        <v>80</v>
      </c>
      <c r="B14" t="s">
        <v>400</v>
      </c>
    </row>
    <row r="15" spans="1:2" x14ac:dyDescent="0.25">
      <c r="A15" s="9" t="s">
        <v>81</v>
      </c>
      <c r="B15" t="s">
        <v>414</v>
      </c>
    </row>
    <row r="17" spans="1:2" x14ac:dyDescent="0.25">
      <c r="A17" s="20" t="s">
        <v>89</v>
      </c>
    </row>
    <row r="18" spans="1:2" x14ac:dyDescent="0.25">
      <c r="A18" s="9" t="s">
        <v>88</v>
      </c>
      <c r="B18" t="s">
        <v>415</v>
      </c>
    </row>
    <row r="19" spans="1:2" x14ac:dyDescent="0.25">
      <c r="A19" s="9" t="s">
        <v>94</v>
      </c>
      <c r="B19" t="s">
        <v>401</v>
      </c>
    </row>
    <row r="20" spans="1:2" x14ac:dyDescent="0.25">
      <c r="A20" s="9" t="s">
        <v>93</v>
      </c>
      <c r="B20" t="s">
        <v>402</v>
      </c>
    </row>
    <row r="22" spans="1:2" x14ac:dyDescent="0.25">
      <c r="A22" s="19" t="s">
        <v>106</v>
      </c>
    </row>
    <row r="23" spans="1:2" x14ac:dyDescent="0.25">
      <c r="A23" s="9" t="s">
        <v>105</v>
      </c>
      <c r="B23" t="s">
        <v>417</v>
      </c>
    </row>
    <row r="24" spans="1:2" x14ac:dyDescent="0.25">
      <c r="A24" s="9" t="s">
        <v>104</v>
      </c>
      <c r="B24" t="s">
        <v>419</v>
      </c>
    </row>
    <row r="25" spans="1:2" x14ac:dyDescent="0.25">
      <c r="A25" s="9" t="s">
        <v>109</v>
      </c>
      <c r="B25" t="s">
        <v>420</v>
      </c>
    </row>
    <row r="28" spans="1:2" ht="21" x14ac:dyDescent="0.35">
      <c r="A28" s="49" t="s">
        <v>111</v>
      </c>
    </row>
    <row r="29" spans="1:2" x14ac:dyDescent="0.25">
      <c r="A29" s="19" t="s">
        <v>118</v>
      </c>
    </row>
    <row r="30" spans="1:2" x14ac:dyDescent="0.25">
      <c r="A30" s="9" t="s">
        <v>335</v>
      </c>
      <c r="B30" t="s">
        <v>421</v>
      </c>
    </row>
    <row r="31" spans="1:2" x14ac:dyDescent="0.25">
      <c r="A31" s="9" t="s">
        <v>342</v>
      </c>
      <c r="B31" t="s">
        <v>422</v>
      </c>
    </row>
    <row r="32" spans="1:2" x14ac:dyDescent="0.25">
      <c r="A32" s="9" t="s">
        <v>336</v>
      </c>
      <c r="B32" t="s">
        <v>423</v>
      </c>
    </row>
    <row r="33" spans="1:2" x14ac:dyDescent="0.25">
      <c r="A33" s="9" t="s">
        <v>343</v>
      </c>
      <c r="B33" t="s">
        <v>424</v>
      </c>
    </row>
    <row r="34" spans="1:2" x14ac:dyDescent="0.25">
      <c r="A34" s="9" t="s">
        <v>337</v>
      </c>
      <c r="B34" t="s">
        <v>425</v>
      </c>
    </row>
    <row r="35" spans="1:2" x14ac:dyDescent="0.25">
      <c r="A35" s="9" t="s">
        <v>344</v>
      </c>
      <c r="B35" t="s">
        <v>426</v>
      </c>
    </row>
    <row r="36" spans="1:2" x14ac:dyDescent="0.25">
      <c r="A36" s="9" t="s">
        <v>338</v>
      </c>
      <c r="B36" t="s">
        <v>427</v>
      </c>
    </row>
    <row r="37" spans="1:2" x14ac:dyDescent="0.25">
      <c r="A37" s="9" t="s">
        <v>345</v>
      </c>
      <c r="B37" t="s">
        <v>428</v>
      </c>
    </row>
    <row r="38" spans="1:2" x14ac:dyDescent="0.25">
      <c r="A38" s="9" t="s">
        <v>138</v>
      </c>
      <c r="B38" t="s">
        <v>429</v>
      </c>
    </row>
    <row r="40" spans="1:2" x14ac:dyDescent="0.25">
      <c r="A40" s="19" t="s">
        <v>237</v>
      </c>
    </row>
    <row r="41" spans="1:2" x14ac:dyDescent="0.25">
      <c r="A41" s="9" t="s">
        <v>339</v>
      </c>
      <c r="B41" t="s">
        <v>430</v>
      </c>
    </row>
    <row r="42" spans="1:2" x14ac:dyDescent="0.25">
      <c r="A42" s="9" t="s">
        <v>346</v>
      </c>
      <c r="B42" t="s">
        <v>431</v>
      </c>
    </row>
    <row r="43" spans="1:2" x14ac:dyDescent="0.25">
      <c r="A43" s="9" t="s">
        <v>340</v>
      </c>
      <c r="B43" t="s">
        <v>432</v>
      </c>
    </row>
    <row r="44" spans="1:2" x14ac:dyDescent="0.25">
      <c r="A44" s="9" t="s">
        <v>347</v>
      </c>
      <c r="B44" t="s">
        <v>433</v>
      </c>
    </row>
    <row r="45" spans="1:2" x14ac:dyDescent="0.25">
      <c r="A45" s="9" t="s">
        <v>341</v>
      </c>
      <c r="B45" t="s">
        <v>434</v>
      </c>
    </row>
    <row r="46" spans="1:2" x14ac:dyDescent="0.25">
      <c r="A46" s="9" t="s">
        <v>348</v>
      </c>
      <c r="B46" t="s">
        <v>435</v>
      </c>
    </row>
    <row r="48" spans="1:2" x14ac:dyDescent="0.25">
      <c r="A48" s="19" t="s">
        <v>166</v>
      </c>
    </row>
    <row r="49" spans="1:2" x14ac:dyDescent="0.25">
      <c r="A49" s="9" t="s">
        <v>195</v>
      </c>
      <c r="B49" t="s">
        <v>403</v>
      </c>
    </row>
    <row r="50" spans="1:2" x14ac:dyDescent="0.25">
      <c r="A50" s="9" t="s">
        <v>196</v>
      </c>
      <c r="B50" t="s">
        <v>404</v>
      </c>
    </row>
    <row r="51" spans="1:2" x14ac:dyDescent="0.25">
      <c r="A51" s="9" t="s">
        <v>197</v>
      </c>
      <c r="B51" t="s">
        <v>405</v>
      </c>
    </row>
    <row r="52" spans="1:2" x14ac:dyDescent="0.25">
      <c r="A52" s="9" t="s">
        <v>198</v>
      </c>
      <c r="B52" t="s">
        <v>406</v>
      </c>
    </row>
    <row r="53" spans="1:2" x14ac:dyDescent="0.25">
      <c r="A53" s="9" t="s">
        <v>199</v>
      </c>
      <c r="B53" t="s">
        <v>407</v>
      </c>
    </row>
    <row r="54" spans="1:2" x14ac:dyDescent="0.25">
      <c r="A54" s="9" t="s">
        <v>200</v>
      </c>
      <c r="B54" t="s">
        <v>408</v>
      </c>
    </row>
    <row r="55" spans="1:2" x14ac:dyDescent="0.25">
      <c r="A55" s="9" t="s">
        <v>201</v>
      </c>
      <c r="B55" t="s">
        <v>206</v>
      </c>
    </row>
    <row r="56" spans="1:2" x14ac:dyDescent="0.25">
      <c r="A56" s="9" t="s">
        <v>202</v>
      </c>
      <c r="B56" t="s">
        <v>207</v>
      </c>
    </row>
    <row r="57" spans="1:2" x14ac:dyDescent="0.25">
      <c r="A57" s="9" t="s">
        <v>203</v>
      </c>
      <c r="B57" t="s">
        <v>409</v>
      </c>
    </row>
    <row r="58" spans="1:2" x14ac:dyDescent="0.25">
      <c r="A58" s="9" t="s">
        <v>204</v>
      </c>
      <c r="B58" t="s">
        <v>410</v>
      </c>
    </row>
    <row r="59" spans="1:2" x14ac:dyDescent="0.25">
      <c r="A59" s="9" t="s">
        <v>205</v>
      </c>
      <c r="B59" t="s">
        <v>411</v>
      </c>
    </row>
    <row r="60" spans="1:2" x14ac:dyDescent="0.25">
      <c r="A60" s="9"/>
    </row>
    <row r="61" spans="1:2" x14ac:dyDescent="0.25">
      <c r="A61" s="20" t="s">
        <v>208</v>
      </c>
    </row>
    <row r="62" spans="1:2" x14ac:dyDescent="0.25">
      <c r="A62" s="9" t="s">
        <v>209</v>
      </c>
      <c r="B62" s="70" t="s">
        <v>213</v>
      </c>
    </row>
    <row r="63" spans="1:2" x14ac:dyDescent="0.25">
      <c r="A63" s="9"/>
    </row>
    <row r="64" spans="1:2" x14ac:dyDescent="0.25">
      <c r="A64" s="20" t="s">
        <v>214</v>
      </c>
    </row>
    <row r="65" spans="1:2" x14ac:dyDescent="0.25">
      <c r="A65" s="9" t="s">
        <v>215</v>
      </c>
      <c r="B65" t="s">
        <v>383</v>
      </c>
    </row>
    <row r="66" spans="1:2" x14ac:dyDescent="0.25">
      <c r="A66" s="9" t="s">
        <v>216</v>
      </c>
      <c r="B66" t="s">
        <v>382</v>
      </c>
    </row>
    <row r="67" spans="1:2" x14ac:dyDescent="0.25">
      <c r="A67" s="9" t="s">
        <v>217</v>
      </c>
      <c r="B67" t="s">
        <v>384</v>
      </c>
    </row>
    <row r="68" spans="1:2" x14ac:dyDescent="0.25">
      <c r="A68" s="9" t="s">
        <v>218</v>
      </c>
      <c r="B68" t="s">
        <v>385</v>
      </c>
    </row>
    <row r="69" spans="1:2" x14ac:dyDescent="0.25">
      <c r="A69" s="9" t="s">
        <v>219</v>
      </c>
      <c r="B69" t="s">
        <v>386</v>
      </c>
    </row>
    <row r="70" spans="1:2" x14ac:dyDescent="0.25">
      <c r="A70" s="9" t="s">
        <v>387</v>
      </c>
      <c r="B70" t="s">
        <v>388</v>
      </c>
    </row>
  </sheetData>
  <hyperlinks>
    <hyperlink ref="A4" location="Table1!A1" display="Table 1"/>
    <hyperlink ref="A7" location="Table2!A1" display="Table 2 "/>
    <hyperlink ref="A8" location="Table3!A1" display="Table 3 "/>
    <hyperlink ref="A11" location="Table4!A1" display="Table 4 "/>
    <hyperlink ref="A12" location="Table5!A1" display="Table 5 "/>
    <hyperlink ref="A13" location="Table6!A1" display="Table 6: "/>
    <hyperlink ref="A14" location="Table7!A1" display="Table 7: "/>
    <hyperlink ref="A15" location="Table8!A1" display="Table 8"/>
    <hyperlink ref="A18" location="Table9!A1" display="Table 9 "/>
    <hyperlink ref="A19" location="Table10!A1" display="Table 10: "/>
    <hyperlink ref="A20" location="Table11!A1" display="Table 11 "/>
    <hyperlink ref="A23" location="Table12!A1" display="Table 12"/>
    <hyperlink ref="A24" location="Table13!A1" display="Table 13 "/>
    <hyperlink ref="A25" location="Table14!A1" display="Table 14"/>
    <hyperlink ref="A30" location="Table15!A1" display="Table 15"/>
    <hyperlink ref="A32" location="Table16!A1" display="Table 16 "/>
    <hyperlink ref="A34" location="Table17!A1" display="Table 17 "/>
    <hyperlink ref="A36" location="Table18!A1" display="Table 18"/>
    <hyperlink ref="A38" location="Table19!A1" display="Table 19"/>
    <hyperlink ref="A41" location="Table20!A1" display="Table 20"/>
    <hyperlink ref="A43" location="Table21!A1" display="Table 21"/>
    <hyperlink ref="A45" location="Table22!A1" display="Table 22 "/>
    <hyperlink ref="A49" location="Table23!A1" display="Table 23"/>
    <hyperlink ref="A50" location="Table24!A1" display="Table 24"/>
    <hyperlink ref="A51" location="Table25!A1" display="Table 25"/>
    <hyperlink ref="A52" location="Table26!A1" display="Table 26"/>
    <hyperlink ref="A53" location="Table27!A1" display="Table 27"/>
    <hyperlink ref="A54" location="Table28!A1" display="Table 28"/>
    <hyperlink ref="A55" location="Table29!A1" display="Table 29"/>
    <hyperlink ref="A56" location="Table30!A1" display="Table 30"/>
    <hyperlink ref="A57" location="Table31!A1" display="Table 31"/>
    <hyperlink ref="A58" location="Table32!A1" display="Table 32"/>
    <hyperlink ref="A59" location="Table33!A1" display="Table 33"/>
    <hyperlink ref="A62" location="Table34!A1" display="Table 34"/>
    <hyperlink ref="A65" location="Table35!A1" display="Table 35"/>
    <hyperlink ref="A66" location="Table36!A1" display="Table 36"/>
    <hyperlink ref="A67" location="Table37!A1" display="Table 37"/>
    <hyperlink ref="A68" location="Table38!A1" display="Table 38"/>
    <hyperlink ref="A69" location="Table39!A1" display="Table 39"/>
    <hyperlink ref="A31" location="Table15!A1" display="Table 15"/>
    <hyperlink ref="A33" location="Table16!A1" display="Table 16 "/>
    <hyperlink ref="A35" location="Table17!A1" display="Table 17 "/>
    <hyperlink ref="A37" location="Table18!A1" display="Table 18"/>
    <hyperlink ref="A42" location="Table20!A1" display="Table 20"/>
    <hyperlink ref="A44" location="Table21!A1" display="Table 21"/>
    <hyperlink ref="A46" location="Table22!A1" display="Table 22 "/>
    <hyperlink ref="A70" location="Table40!A1" display="Table 4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workbookViewId="0"/>
  </sheetViews>
  <sheetFormatPr defaultRowHeight="15" x14ac:dyDescent="0.25"/>
  <cols>
    <col min="1" max="1" width="10.85546875" customWidth="1"/>
    <col min="13" max="13" width="13.42578125" customWidth="1"/>
  </cols>
  <sheetData>
    <row r="1" spans="1:20" x14ac:dyDescent="0.25">
      <c r="A1" s="1" t="s">
        <v>328</v>
      </c>
    </row>
    <row r="2" spans="1:20" ht="15.75" thickBot="1" x14ac:dyDescent="0.3"/>
    <row r="3" spans="1:20" x14ac:dyDescent="0.25">
      <c r="A3" s="391" t="s">
        <v>11</v>
      </c>
      <c r="B3" s="391" t="s">
        <v>119</v>
      </c>
      <c r="C3" s="391" t="s">
        <v>1</v>
      </c>
      <c r="D3" s="391"/>
      <c r="E3" s="391"/>
      <c r="F3" s="391"/>
      <c r="G3" s="391"/>
      <c r="H3" s="391"/>
      <c r="I3" s="391"/>
      <c r="J3" s="391"/>
      <c r="K3" s="391" t="s">
        <v>114</v>
      </c>
      <c r="L3" s="204"/>
      <c r="M3" s="391" t="s">
        <v>11</v>
      </c>
      <c r="N3" s="391" t="s">
        <v>119</v>
      </c>
      <c r="O3" s="391" t="s">
        <v>1</v>
      </c>
      <c r="P3" s="391"/>
      <c r="Q3" s="391"/>
      <c r="R3" s="391"/>
      <c r="S3" s="391"/>
      <c r="T3" s="391" t="s">
        <v>114</v>
      </c>
    </row>
    <row r="4" spans="1:20" ht="15.75" thickBot="1" x14ac:dyDescent="0.3">
      <c r="A4" s="392"/>
      <c r="B4" s="392"/>
      <c r="C4" s="195">
        <v>17</v>
      </c>
      <c r="D4" s="195">
        <v>17.5</v>
      </c>
      <c r="E4" s="195" t="s">
        <v>120</v>
      </c>
      <c r="F4" s="195" t="s">
        <v>121</v>
      </c>
      <c r="G4" s="195" t="s">
        <v>122</v>
      </c>
      <c r="H4" s="195" t="s">
        <v>123</v>
      </c>
      <c r="I4" s="195" t="s">
        <v>124</v>
      </c>
      <c r="J4" s="195" t="s">
        <v>87</v>
      </c>
      <c r="K4" s="392"/>
      <c r="L4" s="204"/>
      <c r="M4" s="392"/>
      <c r="N4" s="392"/>
      <c r="O4" s="195">
        <v>17</v>
      </c>
      <c r="P4" s="195">
        <v>17.5</v>
      </c>
      <c r="Q4" s="195" t="s">
        <v>120</v>
      </c>
      <c r="R4" s="195" t="s">
        <v>121</v>
      </c>
      <c r="S4" s="195" t="s">
        <v>23</v>
      </c>
      <c r="T4" s="392"/>
    </row>
    <row r="5" spans="1:20" x14ac:dyDescent="0.25">
      <c r="A5" s="403">
        <v>2012</v>
      </c>
      <c r="B5" s="42" t="s">
        <v>112</v>
      </c>
      <c r="C5" s="4">
        <v>0.62</v>
      </c>
      <c r="D5" s="4">
        <v>0.56000000000000005</v>
      </c>
      <c r="E5" s="4">
        <v>0.49</v>
      </c>
      <c r="F5" s="4">
        <v>0.5</v>
      </c>
      <c r="G5" s="4">
        <v>0.47</v>
      </c>
      <c r="H5" s="4">
        <v>0.43</v>
      </c>
      <c r="I5" s="4">
        <v>0.38</v>
      </c>
      <c r="J5" s="4">
        <v>0.33</v>
      </c>
      <c r="K5" s="4">
        <v>0.5</v>
      </c>
      <c r="L5" s="204"/>
      <c r="M5" s="403">
        <v>2012</v>
      </c>
      <c r="N5" s="42" t="s">
        <v>112</v>
      </c>
      <c r="O5" s="4">
        <v>0.62</v>
      </c>
      <c r="P5" s="4">
        <v>0.56000000000000005</v>
      </c>
      <c r="Q5" s="4">
        <v>0.49</v>
      </c>
      <c r="R5" s="4">
        <v>0.5</v>
      </c>
      <c r="S5" s="4">
        <v>0.43085992566961423</v>
      </c>
      <c r="T5" s="4">
        <v>0.5</v>
      </c>
    </row>
    <row r="6" spans="1:20" x14ac:dyDescent="0.25">
      <c r="A6" s="404"/>
      <c r="B6" s="42" t="s">
        <v>113</v>
      </c>
      <c r="C6" s="4">
        <v>0.69</v>
      </c>
      <c r="D6" s="4">
        <v>0.59</v>
      </c>
      <c r="E6" s="4">
        <v>0.55000000000000004</v>
      </c>
      <c r="F6" s="4">
        <v>0.56000000000000005</v>
      </c>
      <c r="G6" s="4">
        <v>0.56999999999999995</v>
      </c>
      <c r="H6" s="4">
        <v>0.56999999999999995</v>
      </c>
      <c r="I6" s="4">
        <v>0.6</v>
      </c>
      <c r="J6" s="4">
        <v>0.59</v>
      </c>
      <c r="K6" s="4">
        <v>0.59</v>
      </c>
      <c r="L6" s="204"/>
      <c r="M6" s="404"/>
      <c r="N6" s="42" t="s">
        <v>113</v>
      </c>
      <c r="O6" s="4">
        <v>0.69</v>
      </c>
      <c r="P6" s="4">
        <v>0.59</v>
      </c>
      <c r="Q6" s="4">
        <v>0.55000000000000004</v>
      </c>
      <c r="R6" s="4">
        <v>0.56000000000000005</v>
      </c>
      <c r="S6" s="4">
        <v>0.5783236001374098</v>
      </c>
      <c r="T6" s="4">
        <v>0.59</v>
      </c>
    </row>
    <row r="7" spans="1:20" x14ac:dyDescent="0.25">
      <c r="A7" s="404"/>
      <c r="B7" s="42" t="s">
        <v>18</v>
      </c>
      <c r="C7" s="4">
        <v>0.66</v>
      </c>
      <c r="D7" s="4">
        <v>0.56999999999999995</v>
      </c>
      <c r="E7" s="4">
        <v>0.52</v>
      </c>
      <c r="F7" s="4">
        <v>0.52</v>
      </c>
      <c r="G7" s="4">
        <v>0.51</v>
      </c>
      <c r="H7" s="4">
        <v>0.49</v>
      </c>
      <c r="I7" s="4">
        <v>0.48</v>
      </c>
      <c r="J7" s="4">
        <v>0.44</v>
      </c>
      <c r="K7" s="4">
        <v>0.54</v>
      </c>
      <c r="L7" s="204"/>
      <c r="M7" s="404"/>
      <c r="N7" s="42" t="s">
        <v>18</v>
      </c>
      <c r="O7" s="4">
        <v>0.66</v>
      </c>
      <c r="P7" s="4">
        <v>0.56999999999999995</v>
      </c>
      <c r="Q7" s="4">
        <v>0.52</v>
      </c>
      <c r="R7" s="4">
        <v>0.52</v>
      </c>
      <c r="S7" s="4">
        <v>0.49387155963302753</v>
      </c>
      <c r="T7" s="4">
        <v>0.54</v>
      </c>
    </row>
    <row r="8" spans="1:20" x14ac:dyDescent="0.25">
      <c r="A8" s="395">
        <v>2013</v>
      </c>
      <c r="B8" s="198" t="s">
        <v>112</v>
      </c>
      <c r="C8" s="6">
        <v>0.64</v>
      </c>
      <c r="D8" s="6">
        <v>0.56999999999999995</v>
      </c>
      <c r="E8" s="6">
        <v>0.51</v>
      </c>
      <c r="F8" s="6">
        <v>0.5</v>
      </c>
      <c r="G8" s="6">
        <v>0.47</v>
      </c>
      <c r="H8" s="6">
        <v>0.43</v>
      </c>
      <c r="I8" s="6">
        <v>0.39</v>
      </c>
      <c r="J8" s="6">
        <v>0.28999999999999998</v>
      </c>
      <c r="K8" s="6">
        <v>0.51</v>
      </c>
      <c r="L8" s="204"/>
      <c r="M8" s="395">
        <v>2013</v>
      </c>
      <c r="N8" s="198" t="s">
        <v>112</v>
      </c>
      <c r="O8" s="6">
        <v>0.64</v>
      </c>
      <c r="P8" s="6">
        <v>0.56999999999999995</v>
      </c>
      <c r="Q8" s="6">
        <v>0.51</v>
      </c>
      <c r="R8" s="6">
        <v>0.5</v>
      </c>
      <c r="S8" s="6">
        <v>0.43238231098430813</v>
      </c>
      <c r="T8" s="6">
        <v>0.51</v>
      </c>
    </row>
    <row r="9" spans="1:20" x14ac:dyDescent="0.25">
      <c r="A9" s="395"/>
      <c r="B9" s="198" t="s">
        <v>113</v>
      </c>
      <c r="C9" s="6">
        <v>0.7</v>
      </c>
      <c r="D9" s="6">
        <v>0.61</v>
      </c>
      <c r="E9" s="6">
        <v>0.56999999999999995</v>
      </c>
      <c r="F9" s="6">
        <v>0.59</v>
      </c>
      <c r="G9" s="6">
        <v>0.6</v>
      </c>
      <c r="H9" s="6">
        <v>0.59</v>
      </c>
      <c r="I9" s="6">
        <v>0.61</v>
      </c>
      <c r="J9" s="6">
        <v>0.61</v>
      </c>
      <c r="K9" s="6">
        <v>0.61</v>
      </c>
      <c r="L9" s="204"/>
      <c r="M9" s="395"/>
      <c r="N9" s="198" t="s">
        <v>113</v>
      </c>
      <c r="O9" s="6">
        <v>0.7</v>
      </c>
      <c r="P9" s="6">
        <v>0.61</v>
      </c>
      <c r="Q9" s="6">
        <v>0.56999999999999995</v>
      </c>
      <c r="R9" s="6">
        <v>0.59</v>
      </c>
      <c r="S9" s="6">
        <v>0.5955826351865956</v>
      </c>
      <c r="T9" s="6">
        <v>0.61</v>
      </c>
    </row>
    <row r="10" spans="1:20" x14ac:dyDescent="0.25">
      <c r="A10" s="395"/>
      <c r="B10" s="198" t="s">
        <v>18</v>
      </c>
      <c r="C10" s="6">
        <v>0.68</v>
      </c>
      <c r="D10" s="6">
        <v>0.59</v>
      </c>
      <c r="E10" s="6">
        <v>0.54</v>
      </c>
      <c r="F10" s="6">
        <v>0.54</v>
      </c>
      <c r="G10" s="6">
        <v>0.52</v>
      </c>
      <c r="H10" s="6">
        <v>0.49</v>
      </c>
      <c r="I10" s="6">
        <v>0.49</v>
      </c>
      <c r="J10" s="6">
        <v>0.46</v>
      </c>
      <c r="K10" s="6">
        <v>0.56000000000000005</v>
      </c>
      <c r="L10" s="204"/>
      <c r="M10" s="395"/>
      <c r="N10" s="198" t="s">
        <v>18</v>
      </c>
      <c r="O10" s="6">
        <v>0.68</v>
      </c>
      <c r="P10" s="6">
        <v>0.59</v>
      </c>
      <c r="Q10" s="6">
        <v>0.54</v>
      </c>
      <c r="R10" s="6">
        <v>0.54</v>
      </c>
      <c r="S10" s="6">
        <v>0.50228347740988422</v>
      </c>
      <c r="T10" s="6">
        <v>0.56000000000000005</v>
      </c>
    </row>
    <row r="11" spans="1:20" x14ac:dyDescent="0.25">
      <c r="A11" s="404">
        <v>2014</v>
      </c>
      <c r="B11" s="42" t="s">
        <v>112</v>
      </c>
      <c r="C11" s="4">
        <v>0.65</v>
      </c>
      <c r="D11" s="4">
        <v>0.56000000000000005</v>
      </c>
      <c r="E11" s="4">
        <v>0.49</v>
      </c>
      <c r="F11" s="4">
        <v>0.48</v>
      </c>
      <c r="G11" s="4">
        <v>0.46</v>
      </c>
      <c r="H11" s="4">
        <v>0.42</v>
      </c>
      <c r="I11" s="4">
        <v>0.38</v>
      </c>
      <c r="J11" s="4">
        <v>0.38</v>
      </c>
      <c r="K11" s="4">
        <v>0.5</v>
      </c>
      <c r="L11" s="204"/>
      <c r="M11" s="404">
        <v>2014</v>
      </c>
      <c r="N11" s="42" t="s">
        <v>112</v>
      </c>
      <c r="O11" s="4">
        <v>0.65</v>
      </c>
      <c r="P11" s="4">
        <v>0.56000000000000005</v>
      </c>
      <c r="Q11" s="4">
        <v>0.49</v>
      </c>
      <c r="R11" s="4">
        <v>0.48</v>
      </c>
      <c r="S11" s="4">
        <v>0.42697768762677485</v>
      </c>
      <c r="T11" s="4">
        <v>0.5</v>
      </c>
    </row>
    <row r="12" spans="1:20" x14ac:dyDescent="0.25">
      <c r="A12" s="404"/>
      <c r="B12" s="42" t="s">
        <v>113</v>
      </c>
      <c r="C12" s="4">
        <v>0.69</v>
      </c>
      <c r="D12" s="4">
        <v>0.62</v>
      </c>
      <c r="E12" s="4">
        <v>0.56999999999999995</v>
      </c>
      <c r="F12" s="4">
        <v>0.59</v>
      </c>
      <c r="G12" s="4">
        <v>0.59</v>
      </c>
      <c r="H12" s="4">
        <v>0.57999999999999996</v>
      </c>
      <c r="I12" s="4">
        <v>0.64</v>
      </c>
      <c r="J12" s="4">
        <v>0.63</v>
      </c>
      <c r="K12" s="4">
        <v>0.61</v>
      </c>
      <c r="L12" s="204"/>
      <c r="M12" s="404"/>
      <c r="N12" s="42" t="s">
        <v>113</v>
      </c>
      <c r="O12" s="4">
        <v>0.69</v>
      </c>
      <c r="P12" s="4">
        <v>0.62</v>
      </c>
      <c r="Q12" s="4">
        <v>0.56999999999999995</v>
      </c>
      <c r="R12" s="4">
        <v>0.59</v>
      </c>
      <c r="S12" s="4">
        <v>0.59678345778288344</v>
      </c>
      <c r="T12" s="4">
        <v>0.61</v>
      </c>
    </row>
    <row r="13" spans="1:20" x14ac:dyDescent="0.25">
      <c r="A13" s="404"/>
      <c r="B13" s="42" t="s">
        <v>18</v>
      </c>
      <c r="C13" s="4">
        <v>0.67</v>
      </c>
      <c r="D13" s="4">
        <v>0.57999999999999996</v>
      </c>
      <c r="E13" s="4">
        <v>0.53</v>
      </c>
      <c r="F13" s="4">
        <v>0.53</v>
      </c>
      <c r="G13" s="4">
        <v>0.51</v>
      </c>
      <c r="H13" s="4">
        <v>0.49</v>
      </c>
      <c r="I13" s="4">
        <v>0.49</v>
      </c>
      <c r="J13" s="4">
        <v>0.51</v>
      </c>
      <c r="K13" s="4">
        <v>0.55000000000000004</v>
      </c>
      <c r="L13" s="204"/>
      <c r="M13" s="404"/>
      <c r="N13" s="42" t="s">
        <v>18</v>
      </c>
      <c r="O13" s="4">
        <v>0.67</v>
      </c>
      <c r="P13" s="4">
        <v>0.57999999999999996</v>
      </c>
      <c r="Q13" s="4">
        <v>0.53</v>
      </c>
      <c r="R13" s="4">
        <v>0.53</v>
      </c>
      <c r="S13" s="4">
        <v>0.50012371134020617</v>
      </c>
      <c r="T13" s="4">
        <v>0.55000000000000004</v>
      </c>
    </row>
    <row r="14" spans="1:20" x14ac:dyDescent="0.25">
      <c r="A14" s="395">
        <v>2015</v>
      </c>
      <c r="B14" s="198" t="s">
        <v>112</v>
      </c>
      <c r="C14" s="6">
        <v>0.65</v>
      </c>
      <c r="D14" s="6">
        <v>0.56000000000000005</v>
      </c>
      <c r="E14" s="6">
        <v>0.51</v>
      </c>
      <c r="F14" s="6">
        <v>0.51</v>
      </c>
      <c r="G14" s="6">
        <v>0.48</v>
      </c>
      <c r="H14" s="6">
        <v>0.46</v>
      </c>
      <c r="I14" s="6">
        <v>0.39</v>
      </c>
      <c r="J14" s="6">
        <v>0.41</v>
      </c>
      <c r="K14" s="6">
        <v>0.52</v>
      </c>
      <c r="L14" s="204"/>
      <c r="M14" s="395">
        <v>2015</v>
      </c>
      <c r="N14" s="198" t="s">
        <v>112</v>
      </c>
      <c r="O14" s="6">
        <v>0.65</v>
      </c>
      <c r="P14" s="6">
        <v>0.56000000000000005</v>
      </c>
      <c r="Q14" s="6">
        <v>0.51</v>
      </c>
      <c r="R14" s="6">
        <v>0.51</v>
      </c>
      <c r="S14" s="6">
        <v>0.45630932439977667</v>
      </c>
      <c r="T14" s="6">
        <v>0.52</v>
      </c>
    </row>
    <row r="15" spans="1:20" x14ac:dyDescent="0.25">
      <c r="A15" s="395"/>
      <c r="B15" s="198" t="s">
        <v>113</v>
      </c>
      <c r="C15" s="6">
        <v>0.7</v>
      </c>
      <c r="D15" s="6">
        <v>0.6</v>
      </c>
      <c r="E15" s="6">
        <v>0.56000000000000005</v>
      </c>
      <c r="F15" s="6">
        <v>0.59</v>
      </c>
      <c r="G15" s="6">
        <v>0.59</v>
      </c>
      <c r="H15" s="6">
        <v>0.56000000000000005</v>
      </c>
      <c r="I15" s="6">
        <v>0.56999999999999995</v>
      </c>
      <c r="J15" s="6">
        <v>0.62</v>
      </c>
      <c r="K15" s="6">
        <v>0.6</v>
      </c>
      <c r="L15" s="204"/>
      <c r="M15" s="395"/>
      <c r="N15" s="198" t="s">
        <v>113</v>
      </c>
      <c r="O15" s="6">
        <v>0.7</v>
      </c>
      <c r="P15" s="6">
        <v>0.6</v>
      </c>
      <c r="Q15" s="6">
        <v>0.56000000000000005</v>
      </c>
      <c r="R15" s="6">
        <v>0.59</v>
      </c>
      <c r="S15" s="6">
        <v>0.57613676418752202</v>
      </c>
      <c r="T15" s="6">
        <v>0.6</v>
      </c>
    </row>
    <row r="16" spans="1:20" x14ac:dyDescent="0.25">
      <c r="A16" s="395"/>
      <c r="B16" s="198" t="s">
        <v>18</v>
      </c>
      <c r="C16" s="6">
        <v>0.68</v>
      </c>
      <c r="D16" s="6">
        <v>0.57999999999999996</v>
      </c>
      <c r="E16" s="6">
        <v>0.53</v>
      </c>
      <c r="F16" s="6">
        <v>0.54</v>
      </c>
      <c r="G16" s="6">
        <v>0.53</v>
      </c>
      <c r="H16" s="6">
        <v>0.5</v>
      </c>
      <c r="I16" s="6">
        <v>0.47</v>
      </c>
      <c r="J16" s="6">
        <v>0.53</v>
      </c>
      <c r="K16" s="6">
        <v>0.56000000000000005</v>
      </c>
      <c r="L16" s="204"/>
      <c r="M16" s="395"/>
      <c r="N16" s="198" t="s">
        <v>18</v>
      </c>
      <c r="O16" s="6">
        <v>0.68</v>
      </c>
      <c r="P16" s="6">
        <v>0.57999999999999996</v>
      </c>
      <c r="Q16" s="6">
        <v>0.53</v>
      </c>
      <c r="R16" s="6">
        <v>0.54</v>
      </c>
      <c r="S16" s="6">
        <v>0.50926935659760086</v>
      </c>
      <c r="T16" s="6">
        <v>0.56000000000000005</v>
      </c>
    </row>
    <row r="17" spans="1:20" x14ac:dyDescent="0.25">
      <c r="A17" s="405">
        <v>2016</v>
      </c>
      <c r="B17" s="42" t="s">
        <v>112</v>
      </c>
      <c r="C17" s="4">
        <v>0.64</v>
      </c>
      <c r="D17" s="4">
        <v>0.55000000000000004</v>
      </c>
      <c r="E17" s="4">
        <v>0.49</v>
      </c>
      <c r="F17" s="4">
        <v>0.48</v>
      </c>
      <c r="G17" s="4">
        <v>0.46</v>
      </c>
      <c r="H17" s="4">
        <v>0.42</v>
      </c>
      <c r="I17" s="4">
        <v>0.38</v>
      </c>
      <c r="J17" s="4">
        <v>0.35</v>
      </c>
      <c r="K17" s="4">
        <v>0.49</v>
      </c>
      <c r="L17" s="204"/>
      <c r="M17" s="405">
        <v>2016</v>
      </c>
      <c r="N17" s="42" t="s">
        <v>112</v>
      </c>
      <c r="O17" s="4">
        <v>0.64</v>
      </c>
      <c r="P17" s="4">
        <v>0.55000000000000004</v>
      </c>
      <c r="Q17" s="4">
        <v>0.49</v>
      </c>
      <c r="R17" s="4">
        <v>0.48</v>
      </c>
      <c r="S17" s="4">
        <v>0.4231388579214666</v>
      </c>
      <c r="T17" s="4">
        <v>0.49</v>
      </c>
    </row>
    <row r="18" spans="1:20" x14ac:dyDescent="0.25">
      <c r="A18" s="405"/>
      <c r="B18" s="42" t="s">
        <v>113</v>
      </c>
      <c r="C18" s="4">
        <v>0.67</v>
      </c>
      <c r="D18" s="4">
        <v>0.56999999999999995</v>
      </c>
      <c r="E18" s="4">
        <v>0.54</v>
      </c>
      <c r="F18" s="4">
        <v>0.54</v>
      </c>
      <c r="G18" s="4">
        <v>0.56999999999999995</v>
      </c>
      <c r="H18" s="4">
        <v>0.54</v>
      </c>
      <c r="I18" s="4">
        <v>0.53</v>
      </c>
      <c r="J18" s="4">
        <v>0.63</v>
      </c>
      <c r="K18" s="4">
        <v>0.56999999999999995</v>
      </c>
      <c r="L18" s="204"/>
      <c r="M18" s="405"/>
      <c r="N18" s="42" t="s">
        <v>113</v>
      </c>
      <c r="O18" s="4">
        <v>0.67</v>
      </c>
      <c r="P18" s="4">
        <v>0.56999999999999995</v>
      </c>
      <c r="Q18" s="4">
        <v>0.54</v>
      </c>
      <c r="R18" s="4">
        <v>0.54</v>
      </c>
      <c r="S18" s="4">
        <v>0.55417700578990903</v>
      </c>
      <c r="T18" s="4">
        <v>0.56999999999999995</v>
      </c>
    </row>
    <row r="19" spans="1:20" x14ac:dyDescent="0.25">
      <c r="A19" s="405"/>
      <c r="B19" s="42" t="s">
        <v>18</v>
      </c>
      <c r="C19" s="4">
        <v>0.66</v>
      </c>
      <c r="D19" s="4">
        <v>0.56000000000000005</v>
      </c>
      <c r="E19" s="4">
        <v>0.51</v>
      </c>
      <c r="F19" s="4">
        <v>0.51</v>
      </c>
      <c r="G19" s="4">
        <v>0.5</v>
      </c>
      <c r="H19" s="4">
        <v>0.47</v>
      </c>
      <c r="I19" s="4">
        <v>0.45</v>
      </c>
      <c r="J19" s="4">
        <v>0.47</v>
      </c>
      <c r="K19" s="4">
        <v>0.53</v>
      </c>
      <c r="L19" s="204"/>
      <c r="M19" s="405"/>
      <c r="N19" s="42" t="s">
        <v>18</v>
      </c>
      <c r="O19" s="4">
        <v>0.66</v>
      </c>
      <c r="P19" s="4">
        <v>0.56000000000000005</v>
      </c>
      <c r="Q19" s="4">
        <v>0.51</v>
      </c>
      <c r="R19" s="4">
        <v>0.51</v>
      </c>
      <c r="S19" s="4">
        <v>0.47924635217452899</v>
      </c>
      <c r="T19" s="4">
        <v>0.53</v>
      </c>
    </row>
    <row r="20" spans="1:20" ht="15" customHeight="1" x14ac:dyDescent="0.25">
      <c r="A20" s="395">
        <v>2017</v>
      </c>
      <c r="B20" s="198" t="s">
        <v>112</v>
      </c>
      <c r="C20" s="82">
        <v>0.64347114203847733</v>
      </c>
      <c r="D20" s="82">
        <v>0.55424528301886788</v>
      </c>
      <c r="E20" s="82">
        <v>0.50543933054393309</v>
      </c>
      <c r="F20" s="82">
        <v>0.48239343394228223</v>
      </c>
      <c r="G20" s="82">
        <v>0.46855775803144223</v>
      </c>
      <c r="H20" s="82">
        <v>0.44553163731245921</v>
      </c>
      <c r="I20" s="82">
        <v>0.40269058295964127</v>
      </c>
      <c r="J20" s="82">
        <v>0.33171521035598706</v>
      </c>
      <c r="K20" s="82">
        <v>0.50323318350287827</v>
      </c>
      <c r="L20" s="204"/>
      <c r="M20" s="395">
        <v>2017</v>
      </c>
      <c r="N20" s="198" t="s">
        <v>112</v>
      </c>
      <c r="O20" s="82">
        <v>0.64347114203847733</v>
      </c>
      <c r="P20" s="82">
        <v>0.55424528301886788</v>
      </c>
      <c r="Q20" s="82">
        <v>0.50543933054393309</v>
      </c>
      <c r="R20" s="82">
        <v>0.48239343394228223</v>
      </c>
      <c r="S20" s="82">
        <v>0.43896440129449837</v>
      </c>
      <c r="T20" s="82">
        <v>0.50323318350287827</v>
      </c>
    </row>
    <row r="21" spans="1:20" x14ac:dyDescent="0.25">
      <c r="A21" s="395"/>
      <c r="B21" s="198" t="s">
        <v>113</v>
      </c>
      <c r="C21" s="82">
        <v>0.68653736451796921</v>
      </c>
      <c r="D21" s="82">
        <v>0.60615215600109862</v>
      </c>
      <c r="E21" s="82">
        <v>0.54631631465158825</v>
      </c>
      <c r="F21" s="82">
        <v>0.56332179930795845</v>
      </c>
      <c r="G21" s="82">
        <v>0.55947955390334569</v>
      </c>
      <c r="H21" s="82">
        <v>0.55813008130081299</v>
      </c>
      <c r="I21" s="82">
        <v>0.55664488017429192</v>
      </c>
      <c r="J21" s="82">
        <v>0.56356736242884253</v>
      </c>
      <c r="K21" s="82">
        <v>0.58410159074475776</v>
      </c>
      <c r="L21" s="204"/>
      <c r="M21" s="395"/>
      <c r="N21" s="198" t="s">
        <v>113</v>
      </c>
      <c r="O21" s="82">
        <v>0.68653736451796921</v>
      </c>
      <c r="P21" s="82">
        <v>0.60615215600109862</v>
      </c>
      <c r="Q21" s="82">
        <v>0.54631631465158825</v>
      </c>
      <c r="R21" s="82">
        <v>0.56332179930795845</v>
      </c>
      <c r="S21" s="82">
        <v>0.55885752022453361</v>
      </c>
      <c r="T21" s="82">
        <v>0.58410159074475776</v>
      </c>
    </row>
    <row r="22" spans="1:20" ht="15.75" thickBot="1" x14ac:dyDescent="0.3">
      <c r="A22" s="395"/>
      <c r="B22" s="198" t="s">
        <v>18</v>
      </c>
      <c r="C22" s="234">
        <v>0.66885190788367788</v>
      </c>
      <c r="D22" s="234">
        <v>0.57822611343738106</v>
      </c>
      <c r="E22" s="234">
        <v>0.52408404763710836</v>
      </c>
      <c r="F22" s="234">
        <v>0.51747412629368528</v>
      </c>
      <c r="G22" s="234">
        <v>0.50708940527766833</v>
      </c>
      <c r="H22" s="234">
        <v>0.49565689467969598</v>
      </c>
      <c r="I22" s="234">
        <v>0.47220855878012791</v>
      </c>
      <c r="J22" s="234">
        <v>0.43842794759825326</v>
      </c>
      <c r="K22" s="234">
        <v>0.5409138766056012</v>
      </c>
      <c r="L22" s="204"/>
      <c r="M22" s="395"/>
      <c r="N22" s="198" t="s">
        <v>18</v>
      </c>
      <c r="O22" s="234">
        <v>0.66885190788367788</v>
      </c>
      <c r="P22" s="234">
        <v>0.57822611343738106</v>
      </c>
      <c r="Q22" s="234">
        <v>0.52408404763710836</v>
      </c>
      <c r="R22" s="234">
        <v>0.51747412629368528</v>
      </c>
      <c r="S22" s="234">
        <v>0.4916557829052387</v>
      </c>
      <c r="T22" s="234">
        <v>0.5409138766056012</v>
      </c>
    </row>
    <row r="23" spans="1:20" x14ac:dyDescent="0.25">
      <c r="A23" s="406" t="s">
        <v>13</v>
      </c>
      <c r="B23" s="224" t="s">
        <v>112</v>
      </c>
      <c r="C23" s="237">
        <v>0.64</v>
      </c>
      <c r="D23" s="237">
        <v>0.56000000000000005</v>
      </c>
      <c r="E23" s="237">
        <v>0.5</v>
      </c>
      <c r="F23" s="237">
        <v>0.49</v>
      </c>
      <c r="G23" s="237">
        <v>0.47</v>
      </c>
      <c r="H23" s="237">
        <v>0.43</v>
      </c>
      <c r="I23" s="237">
        <v>0.38</v>
      </c>
      <c r="J23" s="237">
        <v>0.35</v>
      </c>
      <c r="K23" s="237">
        <v>0.5</v>
      </c>
      <c r="L23" s="204"/>
      <c r="M23" s="406" t="s">
        <v>13</v>
      </c>
      <c r="N23" s="224" t="s">
        <v>112</v>
      </c>
      <c r="O23" s="237">
        <v>0.64</v>
      </c>
      <c r="P23" s="237">
        <v>0.56000000000000005</v>
      </c>
      <c r="Q23" s="237">
        <v>0.5</v>
      </c>
      <c r="R23" s="237">
        <v>0.49</v>
      </c>
      <c r="S23" s="237">
        <v>0.43367070794544271</v>
      </c>
      <c r="T23" s="237">
        <v>0.5</v>
      </c>
    </row>
    <row r="24" spans="1:20" x14ac:dyDescent="0.25">
      <c r="A24" s="396"/>
      <c r="B24" s="191" t="s">
        <v>113</v>
      </c>
      <c r="C24" s="192">
        <v>0.69</v>
      </c>
      <c r="D24" s="192">
        <v>0.6</v>
      </c>
      <c r="E24" s="192">
        <v>0.56000000000000005</v>
      </c>
      <c r="F24" s="192">
        <v>0.56999999999999995</v>
      </c>
      <c r="G24" s="192">
        <v>0.57999999999999996</v>
      </c>
      <c r="H24" s="192">
        <v>0.56999999999999995</v>
      </c>
      <c r="I24" s="192">
        <v>0.59</v>
      </c>
      <c r="J24" s="192">
        <v>0.62</v>
      </c>
      <c r="K24" s="192">
        <v>0.6</v>
      </c>
      <c r="L24" s="204"/>
      <c r="M24" s="396"/>
      <c r="N24" s="191" t="s">
        <v>113</v>
      </c>
      <c r="O24" s="192">
        <v>0.69</v>
      </c>
      <c r="P24" s="192">
        <v>0.6</v>
      </c>
      <c r="Q24" s="192">
        <v>0.56000000000000005</v>
      </c>
      <c r="R24" s="192">
        <v>0.56999999999999995</v>
      </c>
      <c r="S24" s="192">
        <v>0.57934751570531129</v>
      </c>
      <c r="T24" s="192">
        <v>0.6</v>
      </c>
    </row>
    <row r="25" spans="1:20" ht="15.75" thickBot="1" x14ac:dyDescent="0.3">
      <c r="A25" s="397"/>
      <c r="B25" s="227" t="s">
        <v>18</v>
      </c>
      <c r="C25" s="236">
        <v>0.67</v>
      </c>
      <c r="D25" s="236">
        <v>0.57999999999999996</v>
      </c>
      <c r="E25" s="236">
        <v>0.53</v>
      </c>
      <c r="F25" s="236">
        <v>0.53</v>
      </c>
      <c r="G25" s="236">
        <v>0.52</v>
      </c>
      <c r="H25" s="236">
        <v>0.49</v>
      </c>
      <c r="I25" s="236">
        <v>0.47</v>
      </c>
      <c r="J25" s="236">
        <v>0.48</v>
      </c>
      <c r="K25" s="236">
        <v>0.55000000000000004</v>
      </c>
      <c r="L25" s="204"/>
      <c r="M25" s="397"/>
      <c r="N25" s="227" t="s">
        <v>18</v>
      </c>
      <c r="O25" s="236">
        <v>0.67</v>
      </c>
      <c r="P25" s="236">
        <v>0.57999999999999996</v>
      </c>
      <c r="Q25" s="236">
        <v>0.53</v>
      </c>
      <c r="R25" s="236">
        <v>0.53</v>
      </c>
      <c r="S25" s="236">
        <v>0.49649057997783524</v>
      </c>
      <c r="T25" s="236">
        <v>0.55000000000000004</v>
      </c>
    </row>
    <row r="26" spans="1:20" x14ac:dyDescent="0.25">
      <c r="A26" s="398" t="s">
        <v>240</v>
      </c>
      <c r="B26" s="230" t="s">
        <v>112</v>
      </c>
      <c r="C26" s="235">
        <v>0.64436154503769327</v>
      </c>
      <c r="D26" s="235">
        <v>0.55697612475180391</v>
      </c>
      <c r="E26" s="235">
        <v>0.50271857645451112</v>
      </c>
      <c r="F26" s="235">
        <v>0.49196031474512486</v>
      </c>
      <c r="G26" s="235">
        <v>0.46782126775199168</v>
      </c>
      <c r="H26" s="235">
        <v>0.43400641882856378</v>
      </c>
      <c r="I26" s="235">
        <v>0.3870461236506379</v>
      </c>
      <c r="J26" s="235">
        <v>0.35079631181894383</v>
      </c>
      <c r="K26" s="235">
        <v>0.50495672570060235</v>
      </c>
      <c r="L26" s="204"/>
      <c r="M26" s="398" t="s">
        <v>240</v>
      </c>
      <c r="N26" s="230" t="s">
        <v>112</v>
      </c>
      <c r="O26" s="235">
        <v>0.64436154503769327</v>
      </c>
      <c r="P26" s="235">
        <v>0.55697612475180391</v>
      </c>
      <c r="Q26" s="235">
        <v>0.50271857645451112</v>
      </c>
      <c r="R26" s="235">
        <v>0.49196031474512486</v>
      </c>
      <c r="S26" s="235">
        <v>0.43537101323497507</v>
      </c>
      <c r="T26" s="235">
        <v>0.50495672570060235</v>
      </c>
    </row>
    <row r="27" spans="1:20" x14ac:dyDescent="0.25">
      <c r="A27" s="396"/>
      <c r="B27" s="191" t="s">
        <v>113</v>
      </c>
      <c r="C27" s="235">
        <v>0.68953166549085576</v>
      </c>
      <c r="D27" s="235">
        <v>0.59904279279279282</v>
      </c>
      <c r="E27" s="235">
        <v>0.55490493491833925</v>
      </c>
      <c r="F27" s="235">
        <v>0.57270711230793603</v>
      </c>
      <c r="G27" s="235">
        <v>0.58093104791585504</v>
      </c>
      <c r="H27" s="235">
        <v>0.56301131418624895</v>
      </c>
      <c r="I27" s="235">
        <v>0.5754965302703996</v>
      </c>
      <c r="J27" s="235">
        <v>0.60986159169550169</v>
      </c>
      <c r="K27" s="235">
        <v>0.59354526750922032</v>
      </c>
      <c r="L27" s="204"/>
      <c r="M27" s="396"/>
      <c r="N27" s="191" t="s">
        <v>113</v>
      </c>
      <c r="O27" s="235">
        <v>0.68953166549085576</v>
      </c>
      <c r="P27" s="235">
        <v>0.59904279279279282</v>
      </c>
      <c r="Q27" s="235">
        <v>0.55490493491833925</v>
      </c>
      <c r="R27" s="235">
        <v>0.57270711230793603</v>
      </c>
      <c r="S27" s="235">
        <v>0.57520620198945094</v>
      </c>
      <c r="T27" s="235">
        <v>0.59354526750922032</v>
      </c>
    </row>
    <row r="28" spans="1:20" ht="15.75" thickBot="1" x14ac:dyDescent="0.3">
      <c r="A28" s="399"/>
      <c r="B28" s="227" t="s">
        <v>18</v>
      </c>
      <c r="C28" s="236">
        <v>0.67095928932063653</v>
      </c>
      <c r="D28" s="236">
        <v>0.57642739982816527</v>
      </c>
      <c r="E28" s="236">
        <v>0.52629817347231522</v>
      </c>
      <c r="F28" s="236">
        <v>0.52575918313221059</v>
      </c>
      <c r="G28" s="236">
        <v>0.51483625470590622</v>
      </c>
      <c r="H28" s="236">
        <v>0.49005520683657267</v>
      </c>
      <c r="I28" s="236">
        <v>0.47196463230536984</v>
      </c>
      <c r="J28" s="236">
        <v>0.47828863346104727</v>
      </c>
      <c r="K28" s="236">
        <v>0.54596808174444322</v>
      </c>
      <c r="L28" s="204"/>
      <c r="M28" s="399"/>
      <c r="N28" s="227" t="s">
        <v>18</v>
      </c>
      <c r="O28" s="236">
        <v>0.67095928932063653</v>
      </c>
      <c r="P28" s="236">
        <v>0.57642739982816527</v>
      </c>
      <c r="Q28" s="236">
        <v>0.52629817347231522</v>
      </c>
      <c r="R28" s="236">
        <v>0.52575918313221059</v>
      </c>
      <c r="S28" s="236">
        <v>0.49603046636261727</v>
      </c>
      <c r="T28" s="236">
        <v>0.54596808174444322</v>
      </c>
    </row>
    <row r="29" spans="1:20" x14ac:dyDescent="0.25">
      <c r="A29" s="56" t="s">
        <v>441</v>
      </c>
    </row>
    <row r="30" spans="1:20" x14ac:dyDescent="0.25">
      <c r="A30" s="220" t="s">
        <v>129</v>
      </c>
    </row>
    <row r="31" spans="1:20" x14ac:dyDescent="0.25">
      <c r="A31" s="220" t="s">
        <v>130</v>
      </c>
    </row>
    <row r="32" spans="1:20" x14ac:dyDescent="0.25">
      <c r="A32" s="220" t="s">
        <v>125</v>
      </c>
    </row>
    <row r="33" spans="1:11" x14ac:dyDescent="0.25">
      <c r="A33" s="220" t="s">
        <v>126</v>
      </c>
    </row>
    <row r="34" spans="1:11" x14ac:dyDescent="0.25">
      <c r="A34" s="220" t="s">
        <v>127</v>
      </c>
    </row>
    <row r="35" spans="1:11" x14ac:dyDescent="0.25">
      <c r="A35" s="232" t="s">
        <v>440</v>
      </c>
    </row>
    <row r="36" spans="1:11" x14ac:dyDescent="0.25">
      <c r="A36" s="9" t="s">
        <v>92</v>
      </c>
    </row>
    <row r="38" spans="1:11" x14ac:dyDescent="0.25">
      <c r="A38" s="1" t="s">
        <v>329</v>
      </c>
    </row>
    <row r="39" spans="1:11" ht="15.75" thickBot="1" x14ac:dyDescent="0.3"/>
    <row r="40" spans="1:11" x14ac:dyDescent="0.25">
      <c r="A40" s="391" t="s">
        <v>11</v>
      </c>
      <c r="B40" s="391" t="s">
        <v>119</v>
      </c>
      <c r="C40" s="391" t="s">
        <v>1</v>
      </c>
      <c r="D40" s="391"/>
      <c r="E40" s="391"/>
      <c r="F40" s="391"/>
      <c r="G40" s="391"/>
      <c r="H40" s="391"/>
      <c r="I40" s="391"/>
      <c r="J40" s="391"/>
      <c r="K40" s="391" t="s">
        <v>114</v>
      </c>
    </row>
    <row r="41" spans="1:11" ht="15.75" thickBot="1" x14ac:dyDescent="0.3">
      <c r="A41" s="392"/>
      <c r="B41" s="392"/>
      <c r="C41" s="195">
        <v>17</v>
      </c>
      <c r="D41" s="195">
        <v>17.5</v>
      </c>
      <c r="E41" s="195" t="s">
        <v>120</v>
      </c>
      <c r="F41" s="195" t="s">
        <v>121</v>
      </c>
      <c r="G41" s="195" t="s">
        <v>122</v>
      </c>
      <c r="H41" s="195" t="s">
        <v>123</v>
      </c>
      <c r="I41" s="195" t="s">
        <v>124</v>
      </c>
      <c r="J41" s="195" t="s">
        <v>87</v>
      </c>
      <c r="K41" s="392"/>
    </row>
    <row r="42" spans="1:11" x14ac:dyDescent="0.25">
      <c r="A42" s="403">
        <v>2012</v>
      </c>
      <c r="B42" s="42" t="s">
        <v>112</v>
      </c>
      <c r="C42" s="4" t="s">
        <v>314</v>
      </c>
      <c r="D42" s="4" t="s">
        <v>314</v>
      </c>
      <c r="E42" s="4">
        <v>0.8571428571428571</v>
      </c>
      <c r="F42" s="4">
        <v>0.625</v>
      </c>
      <c r="G42" s="4">
        <v>0.65789473684210531</v>
      </c>
      <c r="H42" s="4">
        <v>0.78125</v>
      </c>
      <c r="I42" s="4">
        <v>0.7407407407407407</v>
      </c>
      <c r="J42" s="4">
        <v>0.66666666666666663</v>
      </c>
      <c r="K42" s="4">
        <v>0.72444444444444445</v>
      </c>
    </row>
    <row r="43" spans="1:11" x14ac:dyDescent="0.25">
      <c r="A43" s="404"/>
      <c r="B43" s="42" t="s">
        <v>113</v>
      </c>
      <c r="C43" s="4">
        <v>0.7142857142857143</v>
      </c>
      <c r="D43" s="4">
        <v>0.73529411764705888</v>
      </c>
      <c r="E43" s="4">
        <v>0.68098159509202449</v>
      </c>
      <c r="F43" s="4">
        <v>0.76639344262295084</v>
      </c>
      <c r="G43" s="4">
        <v>0.84191176470588236</v>
      </c>
      <c r="H43" s="4">
        <v>0.77844311377245512</v>
      </c>
      <c r="I43" s="4">
        <v>0.7588424437299035</v>
      </c>
      <c r="J43" s="4">
        <v>0.71974522292993626</v>
      </c>
      <c r="K43" s="4">
        <v>0.76539209332469216</v>
      </c>
    </row>
    <row r="44" spans="1:11" x14ac:dyDescent="0.25">
      <c r="A44" s="404"/>
      <c r="B44" s="42" t="s">
        <v>18</v>
      </c>
      <c r="C44" s="4">
        <v>0.72413793103448276</v>
      </c>
      <c r="D44" s="4">
        <v>0.74285714285714288</v>
      </c>
      <c r="E44" s="4">
        <v>0.69491525423728817</v>
      </c>
      <c r="F44" s="4">
        <v>0.75</v>
      </c>
      <c r="G44" s="4">
        <v>0.8193548387096774</v>
      </c>
      <c r="H44" s="4">
        <v>0.77889447236180909</v>
      </c>
      <c r="I44" s="4">
        <v>0.75616438356164384</v>
      </c>
      <c r="J44" s="4">
        <v>0.7134831460674157</v>
      </c>
      <c r="K44" s="4">
        <v>0.76018099547511309</v>
      </c>
    </row>
    <row r="45" spans="1:11" x14ac:dyDescent="0.25">
      <c r="A45" s="395">
        <v>2013</v>
      </c>
      <c r="B45" s="198" t="s">
        <v>112</v>
      </c>
      <c r="C45" s="6" t="s">
        <v>314</v>
      </c>
      <c r="D45" s="6" t="s">
        <v>314</v>
      </c>
      <c r="E45" s="6" t="s">
        <v>314</v>
      </c>
      <c r="F45" s="6" t="s">
        <v>314</v>
      </c>
      <c r="G45" s="6">
        <v>0.8666666666666667</v>
      </c>
      <c r="H45" s="6">
        <v>0.83333333333333337</v>
      </c>
      <c r="I45" s="6">
        <v>0.66666666666666663</v>
      </c>
      <c r="J45" s="6">
        <v>0.54545454545454541</v>
      </c>
      <c r="K45" s="6">
        <v>0.7567567567567568</v>
      </c>
    </row>
    <row r="46" spans="1:11" x14ac:dyDescent="0.25">
      <c r="A46" s="395"/>
      <c r="B46" s="198" t="s">
        <v>113</v>
      </c>
      <c r="C46" s="6" t="s">
        <v>314</v>
      </c>
      <c r="D46" s="6">
        <v>0.7857142857142857</v>
      </c>
      <c r="E46" s="6">
        <v>0.66129032258064513</v>
      </c>
      <c r="F46" s="6">
        <v>0.81896551724137934</v>
      </c>
      <c r="G46" s="6">
        <v>0.82758620689655171</v>
      </c>
      <c r="H46" s="6">
        <v>0.77830188679245282</v>
      </c>
      <c r="I46" s="6">
        <v>0.81927710843373491</v>
      </c>
      <c r="J46" s="6">
        <v>0.78260869565217395</v>
      </c>
      <c r="K46" s="6">
        <v>0.7944038929440389</v>
      </c>
    </row>
    <row r="47" spans="1:11" x14ac:dyDescent="0.25">
      <c r="A47" s="395"/>
      <c r="B47" s="198" t="s">
        <v>18</v>
      </c>
      <c r="C47" s="6">
        <v>0.81818181818181823</v>
      </c>
      <c r="D47" s="6">
        <v>0.8</v>
      </c>
      <c r="E47" s="6">
        <v>0.64615384615384619</v>
      </c>
      <c r="F47" s="6">
        <v>0.82352941176470584</v>
      </c>
      <c r="G47" s="6">
        <v>0.8306878306878307</v>
      </c>
      <c r="H47" s="6">
        <v>0.78389830508474578</v>
      </c>
      <c r="I47" s="6">
        <v>0.8066298342541437</v>
      </c>
      <c r="J47" s="6">
        <v>0.75</v>
      </c>
      <c r="K47" s="6">
        <v>0.7912946428571429</v>
      </c>
    </row>
    <row r="48" spans="1:11" x14ac:dyDescent="0.25">
      <c r="A48" s="404">
        <v>2014</v>
      </c>
      <c r="B48" s="42" t="s">
        <v>112</v>
      </c>
      <c r="C48" s="4" t="s">
        <v>314</v>
      </c>
      <c r="D48" s="4" t="s">
        <v>314</v>
      </c>
      <c r="E48" s="4" t="s">
        <v>314</v>
      </c>
      <c r="F48" s="4" t="s">
        <v>314</v>
      </c>
      <c r="G48" s="4">
        <v>0.73333333333333328</v>
      </c>
      <c r="H48" s="4">
        <v>0.59259259259259256</v>
      </c>
      <c r="I48" s="4">
        <v>0.88235294117647056</v>
      </c>
      <c r="J48" s="4" t="s">
        <v>314</v>
      </c>
      <c r="K48" s="4">
        <v>0.7466666666666667</v>
      </c>
    </row>
    <row r="49" spans="1:11" x14ac:dyDescent="0.25">
      <c r="A49" s="404"/>
      <c r="B49" s="42" t="s">
        <v>113</v>
      </c>
      <c r="C49" s="4" t="s">
        <v>314</v>
      </c>
      <c r="D49" s="4">
        <v>0.7</v>
      </c>
      <c r="E49" s="4">
        <v>0.72307692307692306</v>
      </c>
      <c r="F49" s="4">
        <v>0.75182481751824815</v>
      </c>
      <c r="G49" s="4">
        <v>0.80288461538461542</v>
      </c>
      <c r="H49" s="4">
        <v>0.8132295719844358</v>
      </c>
      <c r="I49" s="4">
        <v>0.81865284974093266</v>
      </c>
      <c r="J49" s="4">
        <v>0.71698113207547165</v>
      </c>
      <c r="K49" s="4">
        <v>0.78586065573770492</v>
      </c>
    </row>
    <row r="50" spans="1:11" x14ac:dyDescent="0.25">
      <c r="A50" s="404"/>
      <c r="B50" s="42" t="s">
        <v>18</v>
      </c>
      <c r="C50" s="4" t="s">
        <v>314</v>
      </c>
      <c r="D50" s="4">
        <v>0.7</v>
      </c>
      <c r="E50" s="4">
        <v>0.72463768115942029</v>
      </c>
      <c r="F50" s="4">
        <v>0.76056338028169013</v>
      </c>
      <c r="G50" s="4">
        <v>0.7982062780269058</v>
      </c>
      <c r="H50" s="4">
        <v>0.79225352112676062</v>
      </c>
      <c r="I50" s="4">
        <v>0.82380952380952377</v>
      </c>
      <c r="J50" s="4">
        <v>0.7232142857142857</v>
      </c>
      <c r="K50" s="4">
        <v>0.78306374881065655</v>
      </c>
    </row>
    <row r="51" spans="1:11" x14ac:dyDescent="0.25">
      <c r="A51" s="395">
        <v>2015</v>
      </c>
      <c r="B51" s="198" t="s">
        <v>112</v>
      </c>
      <c r="C51" s="6" t="s">
        <v>314</v>
      </c>
      <c r="D51" s="6" t="s">
        <v>314</v>
      </c>
      <c r="E51" s="6" t="s">
        <v>314</v>
      </c>
      <c r="F51" s="6">
        <v>0.81818181818181823</v>
      </c>
      <c r="G51" s="6">
        <v>0.8</v>
      </c>
      <c r="H51" s="6">
        <v>0.70370370370370372</v>
      </c>
      <c r="I51" s="6">
        <v>0.85185185185185186</v>
      </c>
      <c r="J51" s="6" t="s">
        <v>314</v>
      </c>
      <c r="K51" s="6">
        <v>0.79569892473118276</v>
      </c>
    </row>
    <row r="52" spans="1:11" x14ac:dyDescent="0.25">
      <c r="A52" s="395"/>
      <c r="B52" s="198" t="s">
        <v>113</v>
      </c>
      <c r="C52" s="6" t="s">
        <v>314</v>
      </c>
      <c r="D52" s="6" t="s">
        <v>314</v>
      </c>
      <c r="E52" s="6">
        <v>0.81481481481481477</v>
      </c>
      <c r="F52" s="6">
        <v>0.7814569536423841</v>
      </c>
      <c r="G52" s="6">
        <v>0.84645669291338588</v>
      </c>
      <c r="H52" s="6">
        <v>0.76340694006309151</v>
      </c>
      <c r="I52" s="6">
        <v>0.78804347826086951</v>
      </c>
      <c r="J52" s="6">
        <v>0.70289855072463769</v>
      </c>
      <c r="K52" s="6">
        <v>0.78584070796460181</v>
      </c>
    </row>
    <row r="53" spans="1:11" x14ac:dyDescent="0.25">
      <c r="A53" s="395"/>
      <c r="B53" s="198" t="s">
        <v>18</v>
      </c>
      <c r="C53" s="6" t="s">
        <v>314</v>
      </c>
      <c r="D53" s="6" t="s">
        <v>314</v>
      </c>
      <c r="E53" s="6">
        <v>0.8214285714285714</v>
      </c>
      <c r="F53" s="6">
        <v>0.78395061728395066</v>
      </c>
      <c r="G53" s="6">
        <v>0.84306569343065696</v>
      </c>
      <c r="H53" s="6">
        <v>0.75872093023255816</v>
      </c>
      <c r="I53" s="6">
        <v>0.79620853080568721</v>
      </c>
      <c r="J53" s="6">
        <v>0.70422535211267601</v>
      </c>
      <c r="K53" s="6">
        <v>0.78659035159443991</v>
      </c>
    </row>
    <row r="54" spans="1:11" x14ac:dyDescent="0.25">
      <c r="A54" s="404">
        <v>2016</v>
      </c>
      <c r="B54" s="42" t="s">
        <v>112</v>
      </c>
      <c r="C54" s="4" t="s">
        <v>314</v>
      </c>
      <c r="D54" s="4" t="s">
        <v>314</v>
      </c>
      <c r="E54" s="4" t="s">
        <v>314</v>
      </c>
      <c r="F54" s="4" t="s">
        <v>314</v>
      </c>
      <c r="G54" s="4">
        <v>0.75</v>
      </c>
      <c r="H54" s="4">
        <v>0.61290322580645162</v>
      </c>
      <c r="I54" s="4">
        <v>0.76923076923076927</v>
      </c>
      <c r="J54" s="4" t="s">
        <v>314</v>
      </c>
      <c r="K54" s="4">
        <v>0.67567567567567566</v>
      </c>
    </row>
    <row r="55" spans="1:11" x14ac:dyDescent="0.25">
      <c r="A55" s="404"/>
      <c r="B55" s="42" t="s">
        <v>113</v>
      </c>
      <c r="C55" s="4" t="s">
        <v>314</v>
      </c>
      <c r="D55" s="4" t="s">
        <v>314</v>
      </c>
      <c r="E55" s="4">
        <v>0.78260869565217395</v>
      </c>
      <c r="F55" s="4">
        <v>0.83660130718954251</v>
      </c>
      <c r="G55" s="4">
        <v>0.82113821138211385</v>
      </c>
      <c r="H55" s="4">
        <v>0.80294117647058827</v>
      </c>
      <c r="I55" s="4">
        <v>0.73636363636363633</v>
      </c>
      <c r="J55" s="4">
        <v>0.75</v>
      </c>
      <c r="K55" s="4">
        <v>0.7918825561312608</v>
      </c>
    </row>
    <row r="56" spans="1:11" x14ac:dyDescent="0.25">
      <c r="A56" s="405"/>
      <c r="B56" s="42" t="s">
        <v>18</v>
      </c>
      <c r="C56" s="4" t="s">
        <v>314</v>
      </c>
      <c r="D56" s="4" t="s">
        <v>314</v>
      </c>
      <c r="E56" s="4">
        <v>0.78723404255319152</v>
      </c>
      <c r="F56" s="4">
        <v>0.82608695652173914</v>
      </c>
      <c r="G56" s="4">
        <v>0.81782945736434109</v>
      </c>
      <c r="H56" s="4">
        <v>0.78706199460916437</v>
      </c>
      <c r="I56" s="4">
        <v>0.7381974248927039</v>
      </c>
      <c r="J56" s="4">
        <v>0.74342105263157898</v>
      </c>
      <c r="K56" s="4">
        <v>0.78490259740259738</v>
      </c>
    </row>
    <row r="57" spans="1:11" x14ac:dyDescent="0.25">
      <c r="A57" s="401">
        <v>2017</v>
      </c>
      <c r="B57" s="198" t="s">
        <v>112</v>
      </c>
      <c r="C57" s="82" t="s">
        <v>314</v>
      </c>
      <c r="D57" s="82" t="s">
        <v>314</v>
      </c>
      <c r="E57" s="82" t="s">
        <v>314</v>
      </c>
      <c r="F57" s="82">
        <v>0.66666666666666663</v>
      </c>
      <c r="G57" s="82">
        <v>0.7</v>
      </c>
      <c r="H57" s="82">
        <v>0.875</v>
      </c>
      <c r="I57" s="82">
        <v>0.76190476190476186</v>
      </c>
      <c r="J57" s="82">
        <v>0.66666666666666663</v>
      </c>
      <c r="K57" s="82">
        <v>0.74468085106382975</v>
      </c>
    </row>
    <row r="58" spans="1:11" x14ac:dyDescent="0.25">
      <c r="A58" s="401"/>
      <c r="B58" s="198" t="s">
        <v>113</v>
      </c>
      <c r="C58" s="82" t="s">
        <v>314</v>
      </c>
      <c r="D58" s="82" t="s">
        <v>314</v>
      </c>
      <c r="E58" s="82">
        <v>0.79411764705882348</v>
      </c>
      <c r="F58" s="82">
        <v>0.83018867924528306</v>
      </c>
      <c r="G58" s="82">
        <v>0.80935251798561147</v>
      </c>
      <c r="H58" s="82">
        <v>0.8202614379084967</v>
      </c>
      <c r="I58" s="82">
        <v>0.80097087378640774</v>
      </c>
      <c r="J58" s="82">
        <v>0.78443113772455086</v>
      </c>
      <c r="K58" s="82">
        <v>0.80960404380791917</v>
      </c>
    </row>
    <row r="59" spans="1:11" ht="15.75" thickBot="1" x14ac:dyDescent="0.3">
      <c r="A59" s="402"/>
      <c r="B59" s="233" t="s">
        <v>18</v>
      </c>
      <c r="C59" s="234" t="s">
        <v>314</v>
      </c>
      <c r="D59" s="234" t="s">
        <v>314</v>
      </c>
      <c r="E59" s="234">
        <v>0.81081081081081086</v>
      </c>
      <c r="F59" s="234">
        <v>0.81355932203389836</v>
      </c>
      <c r="G59" s="234">
        <v>0.80201342281879195</v>
      </c>
      <c r="H59" s="234">
        <v>0.82298136645962738</v>
      </c>
      <c r="I59" s="234">
        <v>0.79735682819383258</v>
      </c>
      <c r="J59" s="234">
        <v>0.77653631284916202</v>
      </c>
      <c r="K59" s="234">
        <v>0.80483996877439501</v>
      </c>
    </row>
    <row r="60" spans="1:11" x14ac:dyDescent="0.25">
      <c r="A60" s="396" t="s">
        <v>13</v>
      </c>
      <c r="B60" s="230" t="s">
        <v>112</v>
      </c>
      <c r="C60" s="235" t="s">
        <v>314</v>
      </c>
      <c r="D60" s="235" t="s">
        <v>314</v>
      </c>
      <c r="E60" s="235">
        <v>0.8</v>
      </c>
      <c r="F60" s="235">
        <v>0.71186440677966101</v>
      </c>
      <c r="G60" s="235">
        <v>0.74</v>
      </c>
      <c r="H60" s="235">
        <v>0.7167630057803468</v>
      </c>
      <c r="I60" s="235">
        <v>0.77777777777777779</v>
      </c>
      <c r="J60" s="235">
        <v>0.66</v>
      </c>
      <c r="K60" s="235">
        <v>0.73752310536044363</v>
      </c>
    </row>
    <row r="61" spans="1:11" x14ac:dyDescent="0.25">
      <c r="A61" s="396"/>
      <c r="B61" s="230" t="s">
        <v>113</v>
      </c>
      <c r="C61" s="192">
        <v>0.75</v>
      </c>
      <c r="D61" s="192">
        <v>0.76811594202898548</v>
      </c>
      <c r="E61" s="192">
        <v>0.72182254196642681</v>
      </c>
      <c r="F61" s="192">
        <v>0.78776529338327095</v>
      </c>
      <c r="G61" s="192">
        <v>0.8292894280762565</v>
      </c>
      <c r="H61" s="192">
        <v>0.78698630136986303</v>
      </c>
      <c r="I61" s="192">
        <v>0.77932960893854752</v>
      </c>
      <c r="J61" s="192">
        <v>0.72964169381107491</v>
      </c>
      <c r="K61" s="192">
        <v>0.78273227926807598</v>
      </c>
    </row>
    <row r="62" spans="1:11" ht="15.75" thickBot="1" x14ac:dyDescent="0.3">
      <c r="A62" s="397"/>
      <c r="B62" s="227" t="s">
        <v>18</v>
      </c>
      <c r="C62" s="236">
        <v>0.77777777777777779</v>
      </c>
      <c r="D62" s="236">
        <v>0.77777777777777779</v>
      </c>
      <c r="E62" s="236">
        <v>0.72624434389140269</v>
      </c>
      <c r="F62" s="236">
        <v>0.78255813953488373</v>
      </c>
      <c r="G62" s="236">
        <v>0.82216905901116433</v>
      </c>
      <c r="H62" s="236">
        <v>0.77954684629516224</v>
      </c>
      <c r="I62" s="236">
        <v>0.77916666666666667</v>
      </c>
      <c r="J62" s="236">
        <v>0.7243975903614458</v>
      </c>
      <c r="K62" s="236">
        <v>0.77876823338735823</v>
      </c>
    </row>
    <row r="63" spans="1:11" x14ac:dyDescent="0.25">
      <c r="A63" s="398" t="s">
        <v>240</v>
      </c>
      <c r="B63" s="230" t="s">
        <v>112</v>
      </c>
      <c r="C63" s="235" t="s">
        <v>314</v>
      </c>
      <c r="D63" s="235" t="s">
        <v>314</v>
      </c>
      <c r="E63" s="235">
        <v>0.82352941176470584</v>
      </c>
      <c r="F63" s="235">
        <v>0.75555555555555554</v>
      </c>
      <c r="G63" s="235">
        <v>0.76829268292682928</v>
      </c>
      <c r="H63" s="235">
        <v>0.70399999999999996</v>
      </c>
      <c r="I63" s="235">
        <v>0.79569892473118276</v>
      </c>
      <c r="J63" s="235">
        <v>0.65853658536585369</v>
      </c>
      <c r="K63" s="235">
        <v>0.74634146341463414</v>
      </c>
    </row>
    <row r="64" spans="1:11" x14ac:dyDescent="0.25">
      <c r="A64" s="396"/>
      <c r="B64" s="191" t="s">
        <v>113</v>
      </c>
      <c r="C64" s="235">
        <v>0.84615384615384615</v>
      </c>
      <c r="D64" s="235">
        <v>0.81081081081081086</v>
      </c>
      <c r="E64" s="235">
        <v>0.75776397515527949</v>
      </c>
      <c r="F64" s="235">
        <v>0.8044692737430168</v>
      </c>
      <c r="G64" s="235">
        <v>0.82155172413793098</v>
      </c>
      <c r="H64" s="235">
        <v>0.7960893854748603</v>
      </c>
      <c r="I64" s="235">
        <v>0.79050567595459231</v>
      </c>
      <c r="J64" s="235">
        <v>0.74679487179487181</v>
      </c>
      <c r="K64" s="235">
        <v>0.79385549023326385</v>
      </c>
    </row>
    <row r="65" spans="1:11" ht="15.75" thickBot="1" x14ac:dyDescent="0.3">
      <c r="A65" s="399"/>
      <c r="B65" s="227" t="s">
        <v>18</v>
      </c>
      <c r="C65" s="236">
        <v>0.88235294117647056</v>
      </c>
      <c r="D65" s="236">
        <v>0.8</v>
      </c>
      <c r="E65" s="236">
        <v>0.76106194690265483</v>
      </c>
      <c r="F65" s="236">
        <v>0.80157687253613663</v>
      </c>
      <c r="G65" s="236">
        <v>0.81803542673107887</v>
      </c>
      <c r="H65" s="236">
        <v>0.78869621066152862</v>
      </c>
      <c r="I65" s="236">
        <v>0.79096045197740117</v>
      </c>
      <c r="J65" s="236">
        <v>0.74135338345864665</v>
      </c>
      <c r="K65" s="236">
        <v>0.79042759106105931</v>
      </c>
    </row>
    <row r="66" spans="1:11" x14ac:dyDescent="0.25">
      <c r="A66" s="56" t="s">
        <v>441</v>
      </c>
    </row>
    <row r="67" spans="1:11" x14ac:dyDescent="0.25">
      <c r="A67" s="220" t="s">
        <v>115</v>
      </c>
    </row>
    <row r="68" spans="1:11" x14ac:dyDescent="0.25">
      <c r="A68" s="220" t="s">
        <v>322</v>
      </c>
    </row>
    <row r="69" spans="1:11" x14ac:dyDescent="0.25">
      <c r="A69" s="220" t="s">
        <v>125</v>
      </c>
    </row>
    <row r="70" spans="1:11" x14ac:dyDescent="0.25">
      <c r="A70" s="220" t="s">
        <v>126</v>
      </c>
    </row>
    <row r="71" spans="1:11" x14ac:dyDescent="0.25">
      <c r="A71" s="232" t="s">
        <v>449</v>
      </c>
    </row>
    <row r="72" spans="1:11" x14ac:dyDescent="0.25">
      <c r="A72" s="232" t="s">
        <v>321</v>
      </c>
    </row>
  </sheetData>
  <mergeCells count="36">
    <mergeCell ref="A60:A62"/>
    <mergeCell ref="A63:A65"/>
    <mergeCell ref="A45:A47"/>
    <mergeCell ref="A48:A50"/>
    <mergeCell ref="A51:A53"/>
    <mergeCell ref="A54:A56"/>
    <mergeCell ref="A57:A59"/>
    <mergeCell ref="A40:A41"/>
    <mergeCell ref="B40:B41"/>
    <mergeCell ref="C40:J40"/>
    <mergeCell ref="K40:K41"/>
    <mergeCell ref="A42:A44"/>
    <mergeCell ref="T3:T4"/>
    <mergeCell ref="M5:M7"/>
    <mergeCell ref="M8:M10"/>
    <mergeCell ref="M11:M13"/>
    <mergeCell ref="M14:M16"/>
    <mergeCell ref="M3:M4"/>
    <mergeCell ref="N3:N4"/>
    <mergeCell ref="O3:S3"/>
    <mergeCell ref="M23:M25"/>
    <mergeCell ref="M26:M28"/>
    <mergeCell ref="A11:A13"/>
    <mergeCell ref="A14:A16"/>
    <mergeCell ref="A17:A19"/>
    <mergeCell ref="A20:A22"/>
    <mergeCell ref="M17:M19"/>
    <mergeCell ref="M20:M22"/>
    <mergeCell ref="K3:K4"/>
    <mergeCell ref="A5:A7"/>
    <mergeCell ref="A8:A10"/>
    <mergeCell ref="A23:A25"/>
    <mergeCell ref="A26:A28"/>
    <mergeCell ref="A3:A4"/>
    <mergeCell ref="B3:B4"/>
    <mergeCell ref="C3:J3"/>
  </mergeCells>
  <hyperlinks>
    <hyperlink ref="A36" location="Contents!A1" display="Home"/>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workbookViewId="0"/>
  </sheetViews>
  <sheetFormatPr defaultRowHeight="15" x14ac:dyDescent="0.25"/>
  <cols>
    <col min="3" max="4" width="11" customWidth="1"/>
    <col min="14" max="19" width="10.140625" customWidth="1"/>
  </cols>
  <sheetData>
    <row r="1" spans="1:25" x14ac:dyDescent="0.25">
      <c r="A1" s="11" t="s">
        <v>315</v>
      </c>
    </row>
    <row r="2" spans="1:25" ht="15.75" thickBot="1" x14ac:dyDescent="0.3"/>
    <row r="3" spans="1:25" ht="15" customHeight="1" x14ac:dyDescent="0.25">
      <c r="A3" s="421" t="s">
        <v>119</v>
      </c>
      <c r="B3" s="418" t="s">
        <v>131</v>
      </c>
      <c r="C3" s="428" t="s">
        <v>132</v>
      </c>
      <c r="D3" s="421"/>
      <c r="E3" s="421"/>
      <c r="F3" s="421"/>
      <c r="G3" s="421"/>
      <c r="H3" s="421"/>
      <c r="I3" s="421"/>
      <c r="J3" s="421"/>
      <c r="K3" s="421"/>
      <c r="L3" s="429"/>
    </row>
    <row r="4" spans="1:25" x14ac:dyDescent="0.25">
      <c r="A4" s="422"/>
      <c r="B4" s="419"/>
      <c r="C4" s="422" t="s">
        <v>133</v>
      </c>
      <c r="D4" s="425"/>
      <c r="E4" s="426" t="s">
        <v>310</v>
      </c>
      <c r="F4" s="427"/>
      <c r="G4" s="426" t="s">
        <v>311</v>
      </c>
      <c r="H4" s="427"/>
      <c r="I4" s="426" t="s">
        <v>312</v>
      </c>
      <c r="J4" s="427"/>
      <c r="K4" s="424" t="s">
        <v>313</v>
      </c>
      <c r="L4" s="425"/>
    </row>
    <row r="5" spans="1:25" ht="15.75" customHeight="1" thickBot="1" x14ac:dyDescent="0.3">
      <c r="A5" s="423"/>
      <c r="B5" s="420"/>
      <c r="C5" s="238" t="s">
        <v>239</v>
      </c>
      <c r="D5" s="239" t="s">
        <v>240</v>
      </c>
      <c r="E5" s="240" t="s">
        <v>239</v>
      </c>
      <c r="F5" s="239" t="s">
        <v>240</v>
      </c>
      <c r="G5" s="240" t="s">
        <v>239</v>
      </c>
      <c r="H5" s="239" t="s">
        <v>240</v>
      </c>
      <c r="I5" s="240" t="s">
        <v>239</v>
      </c>
      <c r="J5" s="239" t="s">
        <v>240</v>
      </c>
      <c r="K5" s="240" t="s">
        <v>239</v>
      </c>
      <c r="L5" s="239" t="s">
        <v>240</v>
      </c>
    </row>
    <row r="6" spans="1:25" x14ac:dyDescent="0.25">
      <c r="A6" s="412" t="s">
        <v>113</v>
      </c>
      <c r="B6" s="241">
        <v>17</v>
      </c>
      <c r="C6" s="242">
        <v>0.39238664215686275</v>
      </c>
      <c r="D6" s="243">
        <v>0.38375570596568548</v>
      </c>
      <c r="E6" s="242">
        <v>0.60393688725490191</v>
      </c>
      <c r="F6" s="243">
        <v>0.61278136313552656</v>
      </c>
      <c r="G6" s="242">
        <v>3.0637254901960784E-3</v>
      </c>
      <c r="H6" s="243">
        <v>2.9907130489532506E-3</v>
      </c>
      <c r="I6" s="242">
        <v>2.2977941176470588E-4</v>
      </c>
      <c r="J6" s="243">
        <v>1.5740594994490792E-4</v>
      </c>
      <c r="K6" s="242">
        <v>3.829656862745098E-4</v>
      </c>
      <c r="L6" s="243">
        <v>3.1481189988981584E-4</v>
      </c>
    </row>
    <row r="7" spans="1:25" ht="15" customHeight="1" x14ac:dyDescent="0.25">
      <c r="A7" s="409"/>
      <c r="B7" s="241">
        <v>17.5</v>
      </c>
      <c r="C7" s="242">
        <v>4.9033746755119704E-3</v>
      </c>
      <c r="D7" s="243">
        <v>4.1380607542556196E-3</v>
      </c>
      <c r="E7" s="242">
        <v>0.10710508604941832</v>
      </c>
      <c r="F7" s="243">
        <v>0.10815386062259005</v>
      </c>
      <c r="G7" s="242">
        <v>0.60042303624651472</v>
      </c>
      <c r="H7" s="243">
        <v>0.60011285620238874</v>
      </c>
      <c r="I7" s="242">
        <v>0.2873762138255937</v>
      </c>
      <c r="J7" s="243">
        <v>0.28740712875011754</v>
      </c>
      <c r="K7" s="242">
        <v>1.9228920296125374E-4</v>
      </c>
      <c r="L7" s="243">
        <v>1.8809367064798269E-4</v>
      </c>
      <c r="N7" s="417" t="s">
        <v>451</v>
      </c>
      <c r="O7" s="417"/>
      <c r="P7" s="417"/>
      <c r="Q7" s="417"/>
      <c r="R7" s="417"/>
      <c r="S7" s="417"/>
      <c r="T7" s="181"/>
      <c r="U7" s="181"/>
      <c r="V7" s="181"/>
      <c r="W7" s="181"/>
      <c r="X7" s="181"/>
      <c r="Y7" s="181"/>
    </row>
    <row r="8" spans="1:25" x14ac:dyDescent="0.25">
      <c r="A8" s="409"/>
      <c r="B8" s="241" t="s">
        <v>120</v>
      </c>
      <c r="C8" s="242">
        <v>6.5780818313379815E-3</v>
      </c>
      <c r="D8" s="243">
        <v>6.2364770268550336E-3</v>
      </c>
      <c r="E8" s="242">
        <v>4.1376134719115908E-2</v>
      </c>
      <c r="F8" s="243">
        <v>3.9900725467735779E-2</v>
      </c>
      <c r="G8" s="242">
        <v>8.4725693987633202E-2</v>
      </c>
      <c r="H8" s="243">
        <v>8.5210640193458059E-2</v>
      </c>
      <c r="I8" s="242">
        <v>0.12590448625180897</v>
      </c>
      <c r="J8" s="243">
        <v>0.12803869161257478</v>
      </c>
      <c r="K8" s="242">
        <v>0.74141560321010391</v>
      </c>
      <c r="L8" s="243">
        <v>0.74061346569937636</v>
      </c>
      <c r="N8" s="417"/>
      <c r="O8" s="417"/>
      <c r="P8" s="417"/>
      <c r="Q8" s="417"/>
      <c r="R8" s="417"/>
      <c r="S8" s="417"/>
      <c r="T8" s="181"/>
      <c r="U8" s="181"/>
      <c r="V8" s="181"/>
      <c r="W8" s="181"/>
      <c r="X8" s="181"/>
      <c r="Y8" s="181"/>
    </row>
    <row r="9" spans="1:25" x14ac:dyDescent="0.25">
      <c r="A9" s="409"/>
      <c r="B9" s="241" t="s">
        <v>121</v>
      </c>
      <c r="C9" s="242">
        <v>1.0550327915597377E-2</v>
      </c>
      <c r="D9" s="243">
        <v>9.5185542833494275E-3</v>
      </c>
      <c r="E9" s="242">
        <v>4.3484459652124323E-2</v>
      </c>
      <c r="F9" s="243">
        <v>4.2626569181956134E-2</v>
      </c>
      <c r="G9" s="242">
        <v>4.3912175648702596E-2</v>
      </c>
      <c r="H9" s="243">
        <v>4.7868671540902193E-2</v>
      </c>
      <c r="I9" s="242">
        <v>3.9777587681779296E-2</v>
      </c>
      <c r="J9" s="243">
        <v>3.9315767692095459E-2</v>
      </c>
      <c r="K9" s="242">
        <v>0.86227544910179643</v>
      </c>
      <c r="L9" s="243">
        <v>0.86067043730169679</v>
      </c>
      <c r="N9" s="417"/>
      <c r="O9" s="417"/>
      <c r="P9" s="417"/>
      <c r="Q9" s="417"/>
      <c r="R9" s="417"/>
      <c r="S9" s="417"/>
      <c r="T9" s="181"/>
      <c r="U9" s="181"/>
      <c r="V9" s="181"/>
      <c r="W9" s="181"/>
      <c r="X9" s="181"/>
      <c r="Y9" s="181"/>
    </row>
    <row r="10" spans="1:25" x14ac:dyDescent="0.25">
      <c r="A10" s="409"/>
      <c r="B10" s="241" t="s">
        <v>122</v>
      </c>
      <c r="C10" s="242">
        <v>2.5210084033613446E-2</v>
      </c>
      <c r="D10" s="243">
        <v>2.1529072724190541E-2</v>
      </c>
      <c r="E10" s="242">
        <v>5.7505355083209753E-2</v>
      </c>
      <c r="F10" s="243">
        <v>5.797592812341075E-2</v>
      </c>
      <c r="G10" s="242">
        <v>5.0914483440434997E-2</v>
      </c>
      <c r="H10" s="243">
        <v>4.9160874724529582E-2</v>
      </c>
      <c r="I10" s="242">
        <v>3.9215686274509803E-2</v>
      </c>
      <c r="J10" s="243">
        <v>3.8820139006611291E-2</v>
      </c>
      <c r="K10" s="242">
        <v>0.82715439116823197</v>
      </c>
      <c r="L10" s="243">
        <v>0.83251398542125787</v>
      </c>
      <c r="N10" s="417"/>
      <c r="O10" s="417"/>
      <c r="P10" s="417"/>
      <c r="Q10" s="417"/>
      <c r="R10" s="417"/>
      <c r="S10" s="417"/>
      <c r="T10" s="181"/>
      <c r="U10" s="181"/>
      <c r="V10" s="181"/>
      <c r="W10" s="181"/>
      <c r="X10" s="181"/>
      <c r="Y10" s="181"/>
    </row>
    <row r="11" spans="1:25" x14ac:dyDescent="0.25">
      <c r="A11" s="409"/>
      <c r="B11" s="241" t="s">
        <v>123</v>
      </c>
      <c r="C11" s="242">
        <v>3.0491047686580394E-2</v>
      </c>
      <c r="D11" s="243">
        <v>2.6606772633033862E-2</v>
      </c>
      <c r="E11" s="242">
        <v>6.2754830703775924E-2</v>
      </c>
      <c r="F11" s="243">
        <v>6.5480304077401519E-2</v>
      </c>
      <c r="G11" s="242">
        <v>5.4600248182946287E-2</v>
      </c>
      <c r="H11" s="243">
        <v>5.770559778852799E-2</v>
      </c>
      <c r="I11" s="242">
        <v>4.6445665662116643E-2</v>
      </c>
      <c r="J11" s="243">
        <v>4.6821008984105045E-2</v>
      </c>
      <c r="K11" s="242">
        <v>0.80570820776458074</v>
      </c>
      <c r="L11" s="243">
        <v>0.8033863165169316</v>
      </c>
      <c r="N11" s="417"/>
      <c r="O11" s="417"/>
      <c r="P11" s="417"/>
      <c r="Q11" s="417"/>
      <c r="R11" s="417"/>
      <c r="S11" s="417"/>
      <c r="T11" s="181"/>
      <c r="U11" s="181"/>
      <c r="V11" s="181"/>
      <c r="W11" s="181"/>
      <c r="X11" s="181"/>
      <c r="Y11" s="181"/>
    </row>
    <row r="12" spans="1:25" x14ac:dyDescent="0.25">
      <c r="A12" s="409"/>
      <c r="B12" s="241" t="s">
        <v>124</v>
      </c>
      <c r="C12" s="242">
        <v>3.5470668485675309E-2</v>
      </c>
      <c r="D12" s="243">
        <v>3.1450577663671375E-2</v>
      </c>
      <c r="E12" s="242">
        <v>5.0477489768076401E-2</v>
      </c>
      <c r="F12" s="243">
        <v>5.391527599486521E-2</v>
      </c>
      <c r="G12" s="242">
        <v>4.1609822646657572E-2</v>
      </c>
      <c r="H12" s="243">
        <v>4.1078305519897301E-2</v>
      </c>
      <c r="I12" s="242">
        <v>4.4338335607094131E-2</v>
      </c>
      <c r="J12" s="243">
        <v>4.685494223363286E-2</v>
      </c>
      <c r="K12" s="242">
        <v>0.82810368349249663</v>
      </c>
      <c r="L12" s="243">
        <v>0.82670089858793327</v>
      </c>
      <c r="N12" s="417"/>
      <c r="O12" s="417"/>
      <c r="P12" s="417"/>
      <c r="Q12" s="417"/>
      <c r="R12" s="417"/>
      <c r="S12" s="417"/>
      <c r="T12" s="181"/>
      <c r="U12" s="181"/>
      <c r="V12" s="181"/>
      <c r="W12" s="181"/>
      <c r="X12" s="181"/>
      <c r="Y12" s="181"/>
    </row>
    <row r="13" spans="1:25" x14ac:dyDescent="0.25">
      <c r="A13" s="409"/>
      <c r="B13" s="241" t="s">
        <v>87</v>
      </c>
      <c r="C13" s="242">
        <v>6.0836501901140684E-2</v>
      </c>
      <c r="D13" s="243">
        <v>4.8387096774193547E-2</v>
      </c>
      <c r="E13" s="242">
        <v>7.6045627376425853E-2</v>
      </c>
      <c r="F13" s="243">
        <v>8.4229390681003588E-2</v>
      </c>
      <c r="G13" s="242">
        <v>4.5627376425855515E-2</v>
      </c>
      <c r="H13" s="243">
        <v>4.4802867383512544E-2</v>
      </c>
      <c r="I13" s="242">
        <v>3.4220532319391636E-2</v>
      </c>
      <c r="J13" s="243">
        <v>2.6881720430107527E-2</v>
      </c>
      <c r="K13" s="242">
        <v>0.78326996197718635</v>
      </c>
      <c r="L13" s="243">
        <v>0.79569892473118276</v>
      </c>
      <c r="N13" s="417"/>
      <c r="O13" s="417"/>
      <c r="P13" s="417"/>
      <c r="Q13" s="417"/>
      <c r="R13" s="417"/>
      <c r="S13" s="417"/>
      <c r="T13" s="181"/>
      <c r="U13" s="181"/>
      <c r="V13" s="181"/>
      <c r="W13" s="181"/>
      <c r="X13" s="181"/>
      <c r="Y13" s="181"/>
    </row>
    <row r="14" spans="1:25" ht="15.75" thickBot="1" x14ac:dyDescent="0.3">
      <c r="A14" s="413" t="s">
        <v>134</v>
      </c>
      <c r="B14" s="413"/>
      <c r="C14" s="244">
        <v>9.6960000000000005E-2</v>
      </c>
      <c r="D14" s="245">
        <v>9.0574827385408868E-2</v>
      </c>
      <c r="E14" s="244">
        <v>0.18105263157894738</v>
      </c>
      <c r="F14" s="245">
        <v>0.17842109641460777</v>
      </c>
      <c r="G14" s="244">
        <v>0.14455578947368422</v>
      </c>
      <c r="H14" s="245">
        <v>0.14670992429914317</v>
      </c>
      <c r="I14" s="244">
        <v>9.7145263157894735E-2</v>
      </c>
      <c r="J14" s="245">
        <v>9.8876965310706263E-2</v>
      </c>
      <c r="K14" s="244">
        <v>0.48028631578947367</v>
      </c>
      <c r="L14" s="245">
        <v>0.48541718659013394</v>
      </c>
      <c r="N14" s="417"/>
      <c r="O14" s="417"/>
      <c r="P14" s="417"/>
      <c r="Q14" s="417"/>
      <c r="R14" s="417"/>
      <c r="S14" s="417"/>
    </row>
    <row r="15" spans="1:25" x14ac:dyDescent="0.25">
      <c r="A15" s="414" t="s">
        <v>112</v>
      </c>
      <c r="B15" s="246">
        <v>17</v>
      </c>
      <c r="C15" s="247">
        <v>0.21683461766449319</v>
      </c>
      <c r="D15" s="248">
        <v>0.21562952243125905</v>
      </c>
      <c r="E15" s="247">
        <v>0.77783046828689983</v>
      </c>
      <c r="F15" s="248">
        <v>0.77894356005788712</v>
      </c>
      <c r="G15" s="247">
        <v>4.7421458209839949E-3</v>
      </c>
      <c r="H15" s="248">
        <v>4.8239266763145201E-3</v>
      </c>
      <c r="I15" s="247">
        <v>2.3710729104919976E-4</v>
      </c>
      <c r="J15" s="248">
        <v>2.4119633381572601E-4</v>
      </c>
      <c r="K15" s="247">
        <v>3.5566093657379963E-4</v>
      </c>
      <c r="L15" s="248">
        <v>3.6179450072358897E-4</v>
      </c>
      <c r="N15" s="417"/>
      <c r="O15" s="417"/>
      <c r="P15" s="417"/>
      <c r="Q15" s="417"/>
      <c r="R15" s="417"/>
      <c r="S15" s="417"/>
    </row>
    <row r="16" spans="1:25" x14ac:dyDescent="0.25">
      <c r="A16" s="415"/>
      <c r="B16" s="246">
        <v>17.5</v>
      </c>
      <c r="C16" s="247">
        <v>1.230336584937165E-3</v>
      </c>
      <c r="D16" s="248">
        <v>7.8294910830795995E-4</v>
      </c>
      <c r="E16" s="247">
        <v>8.041128394410757E-2</v>
      </c>
      <c r="F16" s="248">
        <v>7.9338842975206617E-2</v>
      </c>
      <c r="G16" s="247">
        <v>0.60919237191317344</v>
      </c>
      <c r="H16" s="248">
        <v>0.61122227055241407</v>
      </c>
      <c r="I16" s="247">
        <v>0.3091660075577819</v>
      </c>
      <c r="J16" s="248">
        <v>0.30865593736407132</v>
      </c>
      <c r="K16" s="247">
        <v>0</v>
      </c>
      <c r="L16" s="248">
        <v>0</v>
      </c>
      <c r="N16" s="417"/>
      <c r="O16" s="417"/>
      <c r="P16" s="417"/>
      <c r="Q16" s="417"/>
      <c r="R16" s="417"/>
      <c r="S16" s="417"/>
    </row>
    <row r="17" spans="1:19" x14ac:dyDescent="0.25">
      <c r="A17" s="415"/>
      <c r="B17" s="246" t="s">
        <v>120</v>
      </c>
      <c r="C17" s="247">
        <v>2.3969599532300497E-3</v>
      </c>
      <c r="D17" s="248">
        <v>2.489722656476174E-3</v>
      </c>
      <c r="E17" s="247">
        <v>3.1628178895059922E-2</v>
      </c>
      <c r="F17" s="248">
        <v>3.1150483469399571E-2</v>
      </c>
      <c r="G17" s="247">
        <v>7.7521192633732833E-2</v>
      </c>
      <c r="H17" s="248">
        <v>8.0308030803080313E-2</v>
      </c>
      <c r="I17" s="247">
        <v>0.12329728149663841</v>
      </c>
      <c r="J17" s="248">
        <v>0.127786462856812</v>
      </c>
      <c r="K17" s="247">
        <v>0.76515638702133881</v>
      </c>
      <c r="L17" s="248">
        <v>0.758265300214232</v>
      </c>
      <c r="N17" s="417"/>
      <c r="O17" s="417"/>
      <c r="P17" s="417"/>
      <c r="Q17" s="417"/>
      <c r="R17" s="417"/>
      <c r="S17" s="417"/>
    </row>
    <row r="18" spans="1:19" x14ac:dyDescent="0.25">
      <c r="A18" s="415"/>
      <c r="B18" s="246" t="s">
        <v>121</v>
      </c>
      <c r="C18" s="247">
        <v>7.1692876965772437E-3</v>
      </c>
      <c r="D18" s="248">
        <v>5.6937020683244252E-3</v>
      </c>
      <c r="E18" s="247">
        <v>3.5268270120259022E-2</v>
      </c>
      <c r="F18" s="248">
        <v>3.5672786428073436E-2</v>
      </c>
      <c r="G18" s="247">
        <v>5.7354301572617949E-2</v>
      </c>
      <c r="H18" s="248">
        <v>5.9028584708343018E-2</v>
      </c>
      <c r="I18" s="247">
        <v>5.1803885291396852E-2</v>
      </c>
      <c r="J18" s="248">
        <v>5.3799674645596096E-2</v>
      </c>
      <c r="K18" s="247">
        <v>0.84840425531914898</v>
      </c>
      <c r="L18" s="248">
        <v>0.84580525214966307</v>
      </c>
      <c r="N18" s="417"/>
      <c r="O18" s="417"/>
      <c r="P18" s="417"/>
      <c r="Q18" s="417"/>
      <c r="R18" s="417"/>
      <c r="S18" s="417"/>
    </row>
    <row r="19" spans="1:19" x14ac:dyDescent="0.25">
      <c r="A19" s="415"/>
      <c r="B19" s="246" t="s">
        <v>122</v>
      </c>
      <c r="C19" s="247">
        <v>8.5068935171604583E-3</v>
      </c>
      <c r="D19" s="248">
        <v>7.8219013237063786E-3</v>
      </c>
      <c r="E19" s="247">
        <v>5.2214725726019359E-2</v>
      </c>
      <c r="F19" s="248">
        <v>5.0992779783393505E-2</v>
      </c>
      <c r="G19" s="247">
        <v>6.438838369023174E-2</v>
      </c>
      <c r="H19" s="248">
        <v>6.1672683513838748E-2</v>
      </c>
      <c r="I19" s="247">
        <v>5.7934878263420357E-2</v>
      </c>
      <c r="J19" s="248">
        <v>5.9265944645006015E-2</v>
      </c>
      <c r="K19" s="247">
        <v>0.81695511880316807</v>
      </c>
      <c r="L19" s="248">
        <v>0.82024669073405532</v>
      </c>
      <c r="N19" s="417"/>
      <c r="O19" s="417"/>
      <c r="P19" s="417"/>
      <c r="Q19" s="417"/>
      <c r="R19" s="417"/>
      <c r="S19" s="417"/>
    </row>
    <row r="20" spans="1:19" x14ac:dyDescent="0.25">
      <c r="A20" s="415"/>
      <c r="B20" s="246" t="s">
        <v>123</v>
      </c>
      <c r="C20" s="247">
        <v>9.0468497576736678E-3</v>
      </c>
      <c r="D20" s="248">
        <v>8.1223124701385579E-3</v>
      </c>
      <c r="E20" s="247">
        <v>3.7964458804523427E-2</v>
      </c>
      <c r="F20" s="248">
        <v>3.8222646918299095E-2</v>
      </c>
      <c r="G20" s="247">
        <v>5.9450726978998385E-2</v>
      </c>
      <c r="H20" s="248">
        <v>5.9563624781016088E-2</v>
      </c>
      <c r="I20" s="247">
        <v>4.830371567043619E-2</v>
      </c>
      <c r="J20" s="248">
        <v>4.9052396878483832E-2</v>
      </c>
      <c r="K20" s="247">
        <v>0.84523424878836828</v>
      </c>
      <c r="L20" s="248">
        <v>0.84503901895206246</v>
      </c>
      <c r="N20" s="182"/>
      <c r="O20" s="182"/>
      <c r="P20" s="182"/>
      <c r="Q20" s="182"/>
      <c r="R20" s="182"/>
      <c r="S20" s="182"/>
    </row>
    <row r="21" spans="1:19" x14ac:dyDescent="0.25">
      <c r="A21" s="415"/>
      <c r="B21" s="246" t="s">
        <v>124</v>
      </c>
      <c r="C21" s="247">
        <v>1.7316017316017316E-2</v>
      </c>
      <c r="D21" s="248">
        <v>1.4150943396226415E-2</v>
      </c>
      <c r="E21" s="247">
        <v>2.5355596784168214E-2</v>
      </c>
      <c r="F21" s="248">
        <v>2.6533018867924529E-2</v>
      </c>
      <c r="G21" s="247">
        <v>3.2158317872603585E-2</v>
      </c>
      <c r="H21" s="248">
        <v>3.5966981132075471E-2</v>
      </c>
      <c r="I21" s="247">
        <v>3.4013605442176874E-2</v>
      </c>
      <c r="J21" s="248">
        <v>3.3608490566037735E-2</v>
      </c>
      <c r="K21" s="247">
        <v>0.891156462585034</v>
      </c>
      <c r="L21" s="248">
        <v>0.88974056603773588</v>
      </c>
      <c r="N21" s="182"/>
      <c r="O21" s="182"/>
      <c r="P21" s="182"/>
      <c r="Q21" s="182"/>
      <c r="R21" s="182"/>
      <c r="S21" s="182"/>
    </row>
    <row r="22" spans="1:19" x14ac:dyDescent="0.25">
      <c r="A22" s="415"/>
      <c r="B22" s="246" t="s">
        <v>87</v>
      </c>
      <c r="C22" s="247">
        <v>3.0254777070063694E-2</v>
      </c>
      <c r="D22" s="248">
        <v>2.4154589371980676E-2</v>
      </c>
      <c r="E22" s="247">
        <v>3.9808917197452227E-2</v>
      </c>
      <c r="F22" s="248">
        <v>3.542673107890499E-2</v>
      </c>
      <c r="G22" s="247">
        <v>3.0254777070063694E-2</v>
      </c>
      <c r="H22" s="248">
        <v>3.864734299516908E-2</v>
      </c>
      <c r="I22" s="247">
        <v>3.5031847133757961E-2</v>
      </c>
      <c r="J22" s="248">
        <v>3.2206119162640899E-2</v>
      </c>
      <c r="K22" s="247">
        <v>0.86464968152866239</v>
      </c>
      <c r="L22" s="248">
        <v>0.86956521739130432</v>
      </c>
      <c r="N22" s="182"/>
      <c r="O22" s="182"/>
      <c r="P22" s="182"/>
      <c r="Q22" s="182"/>
      <c r="R22" s="182"/>
      <c r="S22" s="182"/>
    </row>
    <row r="23" spans="1:19" ht="15.75" thickBot="1" x14ac:dyDescent="0.3">
      <c r="A23" s="416" t="s">
        <v>135</v>
      </c>
      <c r="B23" s="416"/>
      <c r="C23" s="249">
        <v>3.4643209470568891E-2</v>
      </c>
      <c r="D23" s="250">
        <v>3.3345373349970446E-2</v>
      </c>
      <c r="E23" s="249">
        <v>0.14763235777704703</v>
      </c>
      <c r="F23" s="250">
        <v>0.14549812832468642</v>
      </c>
      <c r="G23" s="249">
        <v>0.15902663597500821</v>
      </c>
      <c r="H23" s="250">
        <v>0.16139095028567677</v>
      </c>
      <c r="I23" s="249">
        <v>0.11259454126931931</v>
      </c>
      <c r="J23" s="250">
        <v>0.11491101333158206</v>
      </c>
      <c r="K23" s="249">
        <v>0.54610325550805661</v>
      </c>
      <c r="L23" s="250">
        <v>0.54485453470808431</v>
      </c>
      <c r="N23" s="182"/>
      <c r="O23" s="182"/>
      <c r="P23" s="182"/>
      <c r="Q23" s="182"/>
      <c r="R23" s="182"/>
      <c r="S23" s="182"/>
    </row>
    <row r="24" spans="1:19" x14ac:dyDescent="0.25">
      <c r="A24" s="408" t="s">
        <v>114</v>
      </c>
      <c r="B24" s="241">
        <v>17</v>
      </c>
      <c r="C24" s="242">
        <v>0.32348424922060398</v>
      </c>
      <c r="D24" s="243">
        <v>0.31736355843413661</v>
      </c>
      <c r="E24" s="242">
        <v>0.67218835791726772</v>
      </c>
      <c r="F24" s="243">
        <v>0.67839794266120579</v>
      </c>
      <c r="G24" s="242">
        <v>3.7224884835512541E-3</v>
      </c>
      <c r="H24" s="243">
        <v>3.7146394894751883E-3</v>
      </c>
      <c r="I24" s="242">
        <v>2.3265553022195338E-4</v>
      </c>
      <c r="J24" s="243">
        <v>1.9049433279359938E-4</v>
      </c>
      <c r="K24" s="242">
        <v>3.722488483551254E-4</v>
      </c>
      <c r="L24" s="243">
        <v>3.3336508238879893E-4</v>
      </c>
    </row>
    <row r="25" spans="1:19" x14ac:dyDescent="0.25">
      <c r="A25" s="409"/>
      <c r="B25" s="241">
        <v>17.5</v>
      </c>
      <c r="C25" s="242">
        <v>2.9843893480257116E-3</v>
      </c>
      <c r="D25" s="243">
        <v>2.3951554591467822E-3</v>
      </c>
      <c r="E25" s="242">
        <v>9.3158861340679522E-2</v>
      </c>
      <c r="F25" s="243">
        <v>9.3185104844540859E-2</v>
      </c>
      <c r="G25" s="242">
        <v>0.60500459136822771</v>
      </c>
      <c r="H25" s="243">
        <v>0.60588394793926248</v>
      </c>
      <c r="I25" s="242">
        <v>0.29876033057851242</v>
      </c>
      <c r="J25" s="243">
        <v>0.29844540853217644</v>
      </c>
      <c r="K25" s="242">
        <v>9.1827364554637278E-5</v>
      </c>
      <c r="L25" s="243">
        <v>9.0383224873463483E-5</v>
      </c>
    </row>
    <row r="26" spans="1:19" x14ac:dyDescent="0.25">
      <c r="A26" s="409"/>
      <c r="B26" s="241" t="s">
        <v>120</v>
      </c>
      <c r="C26" s="242">
        <v>4.3643792366979293E-3</v>
      </c>
      <c r="D26" s="243">
        <v>4.2746703046839469E-3</v>
      </c>
      <c r="E26" s="242">
        <v>3.621506175132324E-2</v>
      </c>
      <c r="F26" s="243">
        <v>3.5319084432317717E-2</v>
      </c>
      <c r="G26" s="242">
        <v>8.0911257622187135E-2</v>
      </c>
      <c r="H26" s="243">
        <v>8.2643625890556308E-2</v>
      </c>
      <c r="I26" s="242">
        <v>0.12452409694493453</v>
      </c>
      <c r="J26" s="243">
        <v>0.12790662422313173</v>
      </c>
      <c r="K26" s="242">
        <v>0.75398520444485717</v>
      </c>
      <c r="L26" s="243">
        <v>0.74985599514931034</v>
      </c>
    </row>
    <row r="27" spans="1:19" x14ac:dyDescent="0.25">
      <c r="A27" s="409"/>
      <c r="B27" s="241" t="s">
        <v>121</v>
      </c>
      <c r="C27" s="242">
        <v>8.6834376197165112E-3</v>
      </c>
      <c r="D27" s="243">
        <v>7.4424471775465153E-3</v>
      </c>
      <c r="E27" s="242">
        <v>3.8947771676669643E-2</v>
      </c>
      <c r="F27" s="243">
        <v>3.8852097130242826E-2</v>
      </c>
      <c r="G27" s="242">
        <v>5.1334440045971139E-2</v>
      </c>
      <c r="H27" s="243">
        <v>5.392620624408704E-2</v>
      </c>
      <c r="I27" s="242">
        <v>4.6418081981866942E-2</v>
      </c>
      <c r="J27" s="243">
        <v>4.7177546515294863E-2</v>
      </c>
      <c r="K27" s="242">
        <v>0.85461626867577578</v>
      </c>
      <c r="L27" s="243">
        <v>0.85260170293282878</v>
      </c>
    </row>
    <row r="28" spans="1:19" x14ac:dyDescent="0.25">
      <c r="A28" s="409"/>
      <c r="B28" s="241" t="s">
        <v>122</v>
      </c>
      <c r="C28" s="242">
        <v>1.6373089159618218E-2</v>
      </c>
      <c r="D28" s="243">
        <v>1.4266358492069817E-2</v>
      </c>
      <c r="E28" s="242">
        <v>5.4706293163653295E-2</v>
      </c>
      <c r="F28" s="243">
        <v>5.4275922531282376E-2</v>
      </c>
      <c r="G28" s="242">
        <v>5.8042989058741369E-2</v>
      </c>
      <c r="H28" s="243">
        <v>5.579022873993783E-2</v>
      </c>
      <c r="I28" s="242">
        <v>4.9119267478854658E-2</v>
      </c>
      <c r="J28" s="243">
        <v>4.9653303578544673E-2</v>
      </c>
      <c r="K28" s="242">
        <v>0.82175836113913248</v>
      </c>
      <c r="L28" s="243">
        <v>0.82601418665816528</v>
      </c>
    </row>
    <row r="29" spans="1:19" x14ac:dyDescent="0.25">
      <c r="A29" s="409"/>
      <c r="B29" s="241" t="s">
        <v>123</v>
      </c>
      <c r="C29" s="242">
        <v>1.9271405629279013E-2</v>
      </c>
      <c r="D29" s="243">
        <v>1.6988480981188363E-2</v>
      </c>
      <c r="E29" s="242">
        <v>4.9784464542304119E-2</v>
      </c>
      <c r="F29" s="243">
        <v>5.1296925499295598E-2</v>
      </c>
      <c r="G29" s="242">
        <v>5.7138027216634267E-2</v>
      </c>
      <c r="H29" s="243">
        <v>5.8672412364299327E-2</v>
      </c>
      <c r="I29" s="242">
        <v>4.7417800693094411E-2</v>
      </c>
      <c r="J29" s="243">
        <v>4.7982099941990555E-2</v>
      </c>
      <c r="K29" s="242">
        <v>0.82638830191868817</v>
      </c>
      <c r="L29" s="243">
        <v>0.82506008121322616</v>
      </c>
    </row>
    <row r="30" spans="1:19" x14ac:dyDescent="0.25">
      <c r="A30" s="409"/>
      <c r="B30" s="241" t="s">
        <v>124</v>
      </c>
      <c r="C30" s="242">
        <v>2.5948751216347713E-2</v>
      </c>
      <c r="D30" s="243">
        <v>2.2433927473878304E-2</v>
      </c>
      <c r="E30" s="242">
        <v>3.7301329873499836E-2</v>
      </c>
      <c r="F30" s="243">
        <v>3.9643515673017826E-2</v>
      </c>
      <c r="G30" s="242">
        <v>3.6652611093091148E-2</v>
      </c>
      <c r="H30" s="243">
        <v>3.8414259373079289E-2</v>
      </c>
      <c r="I30" s="242">
        <v>3.8923126824521571E-2</v>
      </c>
      <c r="J30" s="243">
        <v>3.9950829748002459E-2</v>
      </c>
      <c r="K30" s="242">
        <v>0.86117418099253973</v>
      </c>
      <c r="L30" s="243">
        <v>0.85955746773202213</v>
      </c>
    </row>
    <row r="31" spans="1:19" ht="15.75" thickBot="1" x14ac:dyDescent="0.3">
      <c r="A31" s="410"/>
      <c r="B31" s="251" t="s">
        <v>87</v>
      </c>
      <c r="C31" s="252">
        <v>4.419410745233969E-2</v>
      </c>
      <c r="D31" s="253">
        <v>3.5623409669211195E-2</v>
      </c>
      <c r="E31" s="252">
        <v>5.6325823223570187E-2</v>
      </c>
      <c r="F31" s="253">
        <v>5.8524173027989825E-2</v>
      </c>
      <c r="G31" s="252">
        <v>3.726169844020797E-2</v>
      </c>
      <c r="H31" s="253">
        <v>4.1560644614079725E-2</v>
      </c>
      <c r="I31" s="252">
        <v>3.4662045060658578E-2</v>
      </c>
      <c r="J31" s="253">
        <v>2.9686174724342665E-2</v>
      </c>
      <c r="K31" s="252">
        <v>0.82755632582322358</v>
      </c>
      <c r="L31" s="253">
        <v>0.83460559796437661</v>
      </c>
    </row>
    <row r="32" spans="1:19" ht="15.75" thickBot="1" x14ac:dyDescent="0.3">
      <c r="A32" s="411" t="s">
        <v>114</v>
      </c>
      <c r="B32" s="411"/>
      <c r="C32" s="254">
        <v>6.5427014434876654E-2</v>
      </c>
      <c r="D32" s="255">
        <v>6.1770223033888919E-2</v>
      </c>
      <c r="E32" s="254">
        <v>0.16414160322808768</v>
      </c>
      <c r="F32" s="255">
        <v>0.1618503797112707</v>
      </c>
      <c r="G32" s="254">
        <v>0.1518781979283664</v>
      </c>
      <c r="H32" s="255">
        <v>0.15409914637270375</v>
      </c>
      <c r="I32" s="254">
        <v>0.10496276883397812</v>
      </c>
      <c r="J32" s="255">
        <v>0.1069471874922529</v>
      </c>
      <c r="K32" s="254">
        <v>0.51359041557469109</v>
      </c>
      <c r="L32" s="255">
        <v>0.51533306338988372</v>
      </c>
    </row>
    <row r="33" spans="1:14" x14ac:dyDescent="0.25">
      <c r="A33" s="56" t="s">
        <v>441</v>
      </c>
    </row>
    <row r="34" spans="1:14" x14ac:dyDescent="0.25">
      <c r="A34" s="220" t="s">
        <v>136</v>
      </c>
    </row>
    <row r="35" spans="1:14" x14ac:dyDescent="0.25">
      <c r="A35" s="220" t="s">
        <v>137</v>
      </c>
    </row>
    <row r="36" spans="1:14" ht="18.75" customHeight="1" x14ac:dyDescent="0.25">
      <c r="A36" s="232" t="s">
        <v>450</v>
      </c>
    </row>
    <row r="37" spans="1:14" ht="57.75" customHeight="1" x14ac:dyDescent="0.25">
      <c r="A37" s="407" t="s">
        <v>316</v>
      </c>
      <c r="B37" s="407"/>
      <c r="C37" s="407"/>
      <c r="D37" s="407"/>
      <c r="E37" s="407"/>
      <c r="F37" s="407"/>
      <c r="G37" s="407"/>
      <c r="H37" s="407"/>
      <c r="I37" s="407"/>
      <c r="J37" s="407"/>
      <c r="K37" s="407"/>
      <c r="L37" s="407"/>
      <c r="M37" s="407"/>
      <c r="N37" s="407"/>
    </row>
    <row r="38" spans="1:14" x14ac:dyDescent="0.25">
      <c r="A38" s="9" t="s">
        <v>92</v>
      </c>
    </row>
    <row r="41" spans="1:14" ht="15" customHeight="1" x14ac:dyDescent="0.25"/>
    <row r="43" spans="1:14" ht="14.25" customHeight="1" x14ac:dyDescent="0.25"/>
  </sheetData>
  <mergeCells count="16">
    <mergeCell ref="B3:B5"/>
    <mergeCell ref="A3:A5"/>
    <mergeCell ref="K4:L4"/>
    <mergeCell ref="I4:J4"/>
    <mergeCell ref="G4:H4"/>
    <mergeCell ref="E4:F4"/>
    <mergeCell ref="C4:D4"/>
    <mergeCell ref="C3:L3"/>
    <mergeCell ref="A37:N37"/>
    <mergeCell ref="A24:A31"/>
    <mergeCell ref="A32:B32"/>
    <mergeCell ref="A6:A13"/>
    <mergeCell ref="A14:B14"/>
    <mergeCell ref="A15:A22"/>
    <mergeCell ref="A23:B23"/>
    <mergeCell ref="N7:S19"/>
  </mergeCells>
  <hyperlinks>
    <hyperlink ref="A38" location="Contents!A1" display="Home"/>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workbookViewId="0"/>
  </sheetViews>
  <sheetFormatPr defaultRowHeight="15" x14ac:dyDescent="0.25"/>
  <cols>
    <col min="2" max="2" width="59.140625" customWidth="1"/>
  </cols>
  <sheetData>
    <row r="1" spans="1:11" x14ac:dyDescent="0.25">
      <c r="A1" s="11" t="s">
        <v>330</v>
      </c>
    </row>
    <row r="2" spans="1:11" ht="15.75" thickBot="1" x14ac:dyDescent="0.3"/>
    <row r="3" spans="1:11" ht="15.75" thickBot="1" x14ac:dyDescent="0.3">
      <c r="A3" s="432" t="s">
        <v>139</v>
      </c>
      <c r="B3" s="433"/>
      <c r="C3" s="387">
        <v>2015</v>
      </c>
      <c r="D3" s="385"/>
      <c r="E3" s="431"/>
      <c r="F3" s="430">
        <v>2016</v>
      </c>
      <c r="G3" s="385"/>
      <c r="H3" s="431"/>
      <c r="I3" s="430">
        <v>2017</v>
      </c>
      <c r="J3" s="385"/>
      <c r="K3" s="431"/>
    </row>
    <row r="4" spans="1:11" ht="15.75" thickBot="1" x14ac:dyDescent="0.3">
      <c r="A4" s="434"/>
      <c r="B4" s="435"/>
      <c r="C4" s="256" t="s">
        <v>112</v>
      </c>
      <c r="D4" s="199" t="s">
        <v>113</v>
      </c>
      <c r="E4" s="200" t="s">
        <v>18</v>
      </c>
      <c r="F4" s="257" t="s">
        <v>112</v>
      </c>
      <c r="G4" s="257" t="s">
        <v>113</v>
      </c>
      <c r="H4" s="154" t="s">
        <v>18</v>
      </c>
      <c r="I4" s="257" t="s">
        <v>112</v>
      </c>
      <c r="J4" s="257" t="s">
        <v>113</v>
      </c>
      <c r="K4" s="154" t="s">
        <v>18</v>
      </c>
    </row>
    <row r="5" spans="1:11" x14ac:dyDescent="0.25">
      <c r="A5" s="258">
        <v>1</v>
      </c>
      <c r="B5" s="201" t="s">
        <v>140</v>
      </c>
      <c r="C5" s="259">
        <v>0.13</v>
      </c>
      <c r="D5" s="3">
        <v>0.13</v>
      </c>
      <c r="E5" s="3">
        <v>0.13</v>
      </c>
      <c r="F5" s="260">
        <v>0.12</v>
      </c>
      <c r="G5" s="261">
        <v>0.13</v>
      </c>
      <c r="H5" s="262">
        <v>0.12</v>
      </c>
      <c r="I5" s="260">
        <v>0.12109190887666929</v>
      </c>
      <c r="J5" s="261">
        <v>0.12789827973074047</v>
      </c>
      <c r="K5" s="262">
        <v>0.12430222664923531</v>
      </c>
    </row>
    <row r="6" spans="1:11" x14ac:dyDescent="0.25">
      <c r="A6" s="118">
        <v>2</v>
      </c>
      <c r="B6" s="344" t="s">
        <v>141</v>
      </c>
      <c r="C6" s="263">
        <v>0.01</v>
      </c>
      <c r="D6" s="82">
        <v>0.01</v>
      </c>
      <c r="E6" s="82">
        <v>0.01</v>
      </c>
      <c r="F6" s="263">
        <v>0.01</v>
      </c>
      <c r="G6" s="82">
        <v>0.01</v>
      </c>
      <c r="H6" s="120">
        <v>0.01</v>
      </c>
      <c r="I6" s="263">
        <v>1.0251374705420268E-2</v>
      </c>
      <c r="J6" s="82">
        <v>1.0911170751022922E-2</v>
      </c>
      <c r="K6" s="120">
        <v>1.0562576521612816E-2</v>
      </c>
    </row>
    <row r="7" spans="1:11" x14ac:dyDescent="0.25">
      <c r="A7" s="258">
        <v>3</v>
      </c>
      <c r="B7" s="201" t="s">
        <v>142</v>
      </c>
      <c r="C7" s="259">
        <v>0.02</v>
      </c>
      <c r="D7" s="3">
        <v>0.01</v>
      </c>
      <c r="E7" s="3">
        <v>0.01</v>
      </c>
      <c r="F7" s="259">
        <v>0.02</v>
      </c>
      <c r="G7" s="3">
        <v>0.01</v>
      </c>
      <c r="H7" s="264">
        <v>0.01</v>
      </c>
      <c r="I7" s="259">
        <v>1.743912018853103E-2</v>
      </c>
      <c r="J7" s="3">
        <v>1.126314400105592E-2</v>
      </c>
      <c r="K7" s="264">
        <v>1.4526136670194442E-2</v>
      </c>
    </row>
    <row r="8" spans="1:11" x14ac:dyDescent="0.25">
      <c r="A8" s="118">
        <v>4</v>
      </c>
      <c r="B8" s="202" t="s">
        <v>143</v>
      </c>
      <c r="C8" s="263">
        <v>0.69</v>
      </c>
      <c r="D8" s="6">
        <v>0.57999999999999996</v>
      </c>
      <c r="E8" s="6">
        <v>0.64</v>
      </c>
      <c r="F8" s="263">
        <v>0.7</v>
      </c>
      <c r="G8" s="82">
        <v>0.6</v>
      </c>
      <c r="H8" s="120">
        <v>0.65</v>
      </c>
      <c r="I8" s="263">
        <v>0.69190887666928513</v>
      </c>
      <c r="J8" s="82">
        <v>0.60015838796251486</v>
      </c>
      <c r="K8" s="120">
        <v>0.64863350557181099</v>
      </c>
    </row>
    <row r="9" spans="1:11" x14ac:dyDescent="0.25">
      <c r="A9" s="258">
        <v>5</v>
      </c>
      <c r="B9" s="201" t="s">
        <v>144</v>
      </c>
      <c r="C9" s="259">
        <v>0.61</v>
      </c>
      <c r="D9" s="3">
        <v>0.57999999999999996</v>
      </c>
      <c r="E9" s="3">
        <v>0.59</v>
      </c>
      <c r="F9" s="259">
        <v>0.62</v>
      </c>
      <c r="G9" s="3">
        <v>0.57999999999999996</v>
      </c>
      <c r="H9" s="264">
        <v>0.6</v>
      </c>
      <c r="I9" s="259">
        <v>0.60612725844461901</v>
      </c>
      <c r="J9" s="3">
        <v>0.5726604778036869</v>
      </c>
      <c r="K9" s="264">
        <v>0.5903421942767022</v>
      </c>
    </row>
    <row r="10" spans="1:11" x14ac:dyDescent="0.25">
      <c r="A10" s="118">
        <v>6</v>
      </c>
      <c r="B10" s="202" t="s">
        <v>145</v>
      </c>
      <c r="C10" s="263">
        <v>0.04</v>
      </c>
      <c r="D10" s="6">
        <v>0.04</v>
      </c>
      <c r="E10" s="6">
        <v>0.04</v>
      </c>
      <c r="F10" s="263">
        <v>0.05</v>
      </c>
      <c r="G10" s="6">
        <v>0.05</v>
      </c>
      <c r="H10" s="120">
        <v>0.05</v>
      </c>
      <c r="I10" s="263">
        <v>5.3809897879025924E-2</v>
      </c>
      <c r="J10" s="6">
        <v>5.4027893880065118E-2</v>
      </c>
      <c r="K10" s="120">
        <v>5.3912718670235948E-2</v>
      </c>
    </row>
    <row r="11" spans="1:11" x14ac:dyDescent="0.25">
      <c r="A11" s="258">
        <v>7</v>
      </c>
      <c r="B11" s="201" t="s">
        <v>146</v>
      </c>
      <c r="C11" s="259">
        <v>0.13</v>
      </c>
      <c r="D11" s="3">
        <v>0.11</v>
      </c>
      <c r="E11" s="3">
        <v>0.12</v>
      </c>
      <c r="F11" s="259">
        <v>0.13</v>
      </c>
      <c r="G11" s="3">
        <v>0.11</v>
      </c>
      <c r="H11" s="264">
        <v>0.12</v>
      </c>
      <c r="I11" s="259">
        <v>0.12855459544383346</v>
      </c>
      <c r="J11" s="3">
        <v>0.10849575432267147</v>
      </c>
      <c r="K11" s="264">
        <v>0.11909356907177987</v>
      </c>
    </row>
    <row r="12" spans="1:11" x14ac:dyDescent="0.25">
      <c r="A12" s="118">
        <v>8</v>
      </c>
      <c r="B12" s="202" t="s">
        <v>147</v>
      </c>
      <c r="C12" s="263">
        <v>0.13</v>
      </c>
      <c r="D12" s="6">
        <v>0.11</v>
      </c>
      <c r="E12" s="6">
        <v>0.12</v>
      </c>
      <c r="F12" s="263">
        <v>0.12</v>
      </c>
      <c r="G12" s="6">
        <v>0.1</v>
      </c>
      <c r="H12" s="120">
        <v>0.11</v>
      </c>
      <c r="I12" s="263">
        <v>0.13503534956794971</v>
      </c>
      <c r="J12" s="6">
        <v>0.11835100532359541</v>
      </c>
      <c r="K12" s="120">
        <v>0.12716595073564507</v>
      </c>
    </row>
    <row r="13" spans="1:11" x14ac:dyDescent="0.25">
      <c r="A13" s="258">
        <v>9</v>
      </c>
      <c r="B13" s="201" t="s">
        <v>148</v>
      </c>
      <c r="C13" s="259">
        <v>0.12</v>
      </c>
      <c r="D13" s="3">
        <v>0.11</v>
      </c>
      <c r="E13" s="3">
        <v>0.11</v>
      </c>
      <c r="F13" s="259">
        <v>0.12</v>
      </c>
      <c r="G13" s="3">
        <v>0.12</v>
      </c>
      <c r="H13" s="264">
        <v>0.12</v>
      </c>
      <c r="I13" s="259">
        <v>0.11115475255302436</v>
      </c>
      <c r="J13" s="3">
        <v>0.105152008447358</v>
      </c>
      <c r="K13" s="264">
        <v>0.10832347631202141</v>
      </c>
    </row>
    <row r="14" spans="1:11" x14ac:dyDescent="0.25">
      <c r="A14" s="118">
        <v>10</v>
      </c>
      <c r="B14" s="202" t="s">
        <v>149</v>
      </c>
      <c r="C14" s="263">
        <v>0.62</v>
      </c>
      <c r="D14" s="6">
        <v>0.63</v>
      </c>
      <c r="E14" s="6">
        <v>0.63</v>
      </c>
      <c r="F14" s="263">
        <v>0.64</v>
      </c>
      <c r="G14" s="6">
        <v>0.66</v>
      </c>
      <c r="H14" s="120">
        <v>0.65</v>
      </c>
      <c r="I14" s="263">
        <v>0.62772977219167325</v>
      </c>
      <c r="J14" s="6">
        <v>0.63711557921597961</v>
      </c>
      <c r="K14" s="120">
        <v>0.63215671626304759</v>
      </c>
    </row>
    <row r="15" spans="1:11" x14ac:dyDescent="0.25">
      <c r="A15" s="258">
        <v>11</v>
      </c>
      <c r="B15" s="201" t="s">
        <v>150</v>
      </c>
      <c r="C15" s="259">
        <v>0.41</v>
      </c>
      <c r="D15" s="3">
        <v>0.4</v>
      </c>
      <c r="E15" s="3">
        <v>0.4</v>
      </c>
      <c r="F15" s="259">
        <v>0.42</v>
      </c>
      <c r="G15" s="3">
        <v>0.41</v>
      </c>
      <c r="H15" s="264">
        <v>0.41</v>
      </c>
      <c r="I15" s="259">
        <v>0.42458758837391986</v>
      </c>
      <c r="J15" s="3">
        <v>0.41801223107043867</v>
      </c>
      <c r="K15" s="264">
        <v>0.42148623129759905</v>
      </c>
    </row>
    <row r="16" spans="1:11" x14ac:dyDescent="0.25">
      <c r="A16" s="118">
        <v>12</v>
      </c>
      <c r="B16" s="202" t="s">
        <v>151</v>
      </c>
      <c r="C16" s="263">
        <v>0.14000000000000001</v>
      </c>
      <c r="D16" s="6">
        <v>0.13</v>
      </c>
      <c r="E16" s="6">
        <v>0.13</v>
      </c>
      <c r="F16" s="263">
        <v>0.14000000000000001</v>
      </c>
      <c r="G16" s="6">
        <v>0.14000000000000001</v>
      </c>
      <c r="H16" s="120">
        <v>0.14000000000000001</v>
      </c>
      <c r="I16" s="263">
        <v>0.13695993715632365</v>
      </c>
      <c r="J16" s="6">
        <v>0.13304588851247307</v>
      </c>
      <c r="K16" s="120">
        <v>0.13511382265662289</v>
      </c>
    </row>
    <row r="17" spans="1:11" x14ac:dyDescent="0.25">
      <c r="A17" s="258">
        <v>13</v>
      </c>
      <c r="B17" s="201" t="s">
        <v>152</v>
      </c>
      <c r="C17" s="259">
        <v>0.12</v>
      </c>
      <c r="D17" s="3">
        <v>0.12</v>
      </c>
      <c r="E17" s="3">
        <v>0.12</v>
      </c>
      <c r="F17" s="259">
        <v>0.14000000000000001</v>
      </c>
      <c r="G17" s="3">
        <v>0.13</v>
      </c>
      <c r="H17" s="264">
        <v>0.13</v>
      </c>
      <c r="I17" s="259">
        <v>0.12729772191673214</v>
      </c>
      <c r="J17" s="3">
        <v>0.12468652382418936</v>
      </c>
      <c r="K17" s="264">
        <v>0.1260661146734732</v>
      </c>
    </row>
    <row r="18" spans="1:11" x14ac:dyDescent="0.25">
      <c r="A18" s="118">
        <v>14</v>
      </c>
      <c r="B18" s="202" t="s">
        <v>153</v>
      </c>
      <c r="C18" s="263">
        <v>0.09</v>
      </c>
      <c r="D18" s="6">
        <v>0.1</v>
      </c>
      <c r="E18" s="6">
        <v>0.09</v>
      </c>
      <c r="F18" s="263">
        <v>0.09</v>
      </c>
      <c r="G18" s="6">
        <v>0.11</v>
      </c>
      <c r="H18" s="120">
        <v>0.1</v>
      </c>
      <c r="I18" s="263">
        <v>9.1241162608012571E-2</v>
      </c>
      <c r="J18" s="6">
        <v>0.1101236306040741</v>
      </c>
      <c r="K18" s="120">
        <v>0.10014733652908341</v>
      </c>
    </row>
    <row r="19" spans="1:11" x14ac:dyDescent="0.25">
      <c r="A19" s="258">
        <v>15</v>
      </c>
      <c r="B19" s="201" t="s">
        <v>154</v>
      </c>
      <c r="C19" s="259">
        <v>0.49</v>
      </c>
      <c r="D19" s="3">
        <v>0.45</v>
      </c>
      <c r="E19" s="3">
        <v>0.47</v>
      </c>
      <c r="F19" s="259">
        <v>0.49</v>
      </c>
      <c r="G19" s="3">
        <v>0.46</v>
      </c>
      <c r="H19" s="264">
        <v>0.48</v>
      </c>
      <c r="I19" s="259">
        <v>0.47592301649646507</v>
      </c>
      <c r="J19" s="3">
        <v>0.43376303400941529</v>
      </c>
      <c r="K19" s="264">
        <v>0.45603768494884722</v>
      </c>
    </row>
    <row r="20" spans="1:11" x14ac:dyDescent="0.25">
      <c r="A20" s="118">
        <v>16</v>
      </c>
      <c r="B20" s="202" t="s">
        <v>155</v>
      </c>
      <c r="C20" s="263">
        <v>0.42</v>
      </c>
      <c r="D20" s="6">
        <v>0.37</v>
      </c>
      <c r="E20" s="6">
        <v>0.4</v>
      </c>
      <c r="F20" s="263">
        <v>0.42</v>
      </c>
      <c r="G20" s="6">
        <v>0.36</v>
      </c>
      <c r="H20" s="120">
        <v>0.39</v>
      </c>
      <c r="I20" s="263">
        <v>0.38974862529457971</v>
      </c>
      <c r="J20" s="6">
        <v>0.35065335034537376</v>
      </c>
      <c r="K20" s="120">
        <v>0.37130880491398455</v>
      </c>
    </row>
    <row r="21" spans="1:11" x14ac:dyDescent="0.25">
      <c r="A21" s="258">
        <v>17</v>
      </c>
      <c r="B21" s="201" t="s">
        <v>156</v>
      </c>
      <c r="C21" s="259">
        <v>0.09</v>
      </c>
      <c r="D21" s="3">
        <v>0.08</v>
      </c>
      <c r="E21" s="3">
        <v>0.08</v>
      </c>
      <c r="F21" s="259">
        <v>0.09</v>
      </c>
      <c r="G21" s="3">
        <v>0.09</v>
      </c>
      <c r="H21" s="264">
        <v>0.09</v>
      </c>
      <c r="I21" s="259">
        <v>9.029850746268657E-2</v>
      </c>
      <c r="J21" s="3">
        <v>8.3725636851599283E-2</v>
      </c>
      <c r="K21" s="264">
        <v>8.7198323268795785E-2</v>
      </c>
    </row>
    <row r="22" spans="1:11" x14ac:dyDescent="0.25">
      <c r="A22" s="118">
        <v>18</v>
      </c>
      <c r="B22" s="202" t="s">
        <v>157</v>
      </c>
      <c r="C22" s="263">
        <v>0.19</v>
      </c>
      <c r="D22" s="6">
        <v>0.17</v>
      </c>
      <c r="E22" s="6">
        <v>0.18</v>
      </c>
      <c r="F22" s="263">
        <v>0.2</v>
      </c>
      <c r="G22" s="6">
        <v>0.18</v>
      </c>
      <c r="H22" s="120">
        <v>0.19</v>
      </c>
      <c r="I22" s="263">
        <v>0.21586802827965437</v>
      </c>
      <c r="J22" s="6">
        <v>0.19450921729948523</v>
      </c>
      <c r="K22" s="120">
        <v>0.20579385336902611</v>
      </c>
    </row>
    <row r="23" spans="1:11" x14ac:dyDescent="0.25">
      <c r="A23" s="258">
        <v>19</v>
      </c>
      <c r="B23" s="201" t="s">
        <v>158</v>
      </c>
      <c r="C23" s="259">
        <v>0.18</v>
      </c>
      <c r="D23" s="3">
        <v>0.15</v>
      </c>
      <c r="E23" s="3">
        <v>0.16</v>
      </c>
      <c r="F23" s="259">
        <v>0.19</v>
      </c>
      <c r="G23" s="3">
        <v>0.16</v>
      </c>
      <c r="H23" s="264">
        <v>0.17</v>
      </c>
      <c r="I23" s="259">
        <v>0.1953260015710919</v>
      </c>
      <c r="J23" s="3">
        <v>0.16485547098420519</v>
      </c>
      <c r="K23" s="264">
        <v>0.18095415966299364</v>
      </c>
    </row>
    <row r="24" spans="1:11" x14ac:dyDescent="0.25">
      <c r="A24" s="118">
        <v>20</v>
      </c>
      <c r="B24" s="202" t="s">
        <v>159</v>
      </c>
      <c r="C24" s="263">
        <v>0.02</v>
      </c>
      <c r="D24" s="6">
        <v>0.01</v>
      </c>
      <c r="E24" s="6">
        <v>0.02</v>
      </c>
      <c r="F24" s="263">
        <v>0.01</v>
      </c>
      <c r="G24" s="6">
        <v>0.02</v>
      </c>
      <c r="H24" s="120">
        <v>0.01</v>
      </c>
      <c r="I24" s="263">
        <v>1.213668499607227E-2</v>
      </c>
      <c r="J24" s="6">
        <v>1.4078930001319899E-2</v>
      </c>
      <c r="K24" s="120">
        <v>1.3052771379360435E-2</v>
      </c>
    </row>
    <row r="25" spans="1:11" x14ac:dyDescent="0.25">
      <c r="A25" s="258">
        <v>21</v>
      </c>
      <c r="B25" s="201" t="s">
        <v>160</v>
      </c>
      <c r="C25" s="259">
        <v>0.13</v>
      </c>
      <c r="D25" s="3">
        <v>0.12</v>
      </c>
      <c r="E25" s="3">
        <v>0.13</v>
      </c>
      <c r="F25" s="259">
        <v>0.14000000000000001</v>
      </c>
      <c r="G25" s="3">
        <v>0.12</v>
      </c>
      <c r="H25" s="264">
        <v>0.14000000000000001</v>
      </c>
      <c r="I25" s="259">
        <v>0.1335820895522388</v>
      </c>
      <c r="J25" s="3">
        <v>0.12292665757402438</v>
      </c>
      <c r="K25" s="264">
        <v>0.12855630953122082</v>
      </c>
    </row>
    <row r="26" spans="1:11" ht="15.75" thickBot="1" x14ac:dyDescent="0.3">
      <c r="A26" s="265">
        <v>22</v>
      </c>
      <c r="B26" s="233" t="s">
        <v>161</v>
      </c>
      <c r="C26" s="266">
        <v>0.12</v>
      </c>
      <c r="D26" s="234">
        <v>0.12</v>
      </c>
      <c r="E26" s="234">
        <v>0.12</v>
      </c>
      <c r="F26" s="266">
        <v>0.11</v>
      </c>
      <c r="G26" s="234">
        <v>0.11</v>
      </c>
      <c r="H26" s="267">
        <v>0.11</v>
      </c>
      <c r="I26" s="266">
        <v>0.1115082482325216</v>
      </c>
      <c r="J26" s="234">
        <v>0.11271943332306744</v>
      </c>
      <c r="K26" s="267">
        <v>0.1120795202224574</v>
      </c>
    </row>
    <row r="27" spans="1:11" x14ac:dyDescent="0.25">
      <c r="A27" s="56" t="s">
        <v>441</v>
      </c>
    </row>
    <row r="28" spans="1:11" x14ac:dyDescent="0.25">
      <c r="A28" s="9" t="s">
        <v>92</v>
      </c>
    </row>
    <row r="30" spans="1:11" x14ac:dyDescent="0.25">
      <c r="A30" s="11" t="s">
        <v>331</v>
      </c>
    </row>
    <row r="31" spans="1:11" ht="15.75" thickBot="1" x14ac:dyDescent="0.3"/>
    <row r="32" spans="1:11" ht="15.75" thickBot="1" x14ac:dyDescent="0.3">
      <c r="A32" s="432" t="s">
        <v>139</v>
      </c>
      <c r="B32" s="433"/>
      <c r="C32" s="387">
        <v>2015</v>
      </c>
      <c r="D32" s="385"/>
      <c r="E32" s="431"/>
      <c r="F32" s="430">
        <v>2016</v>
      </c>
      <c r="G32" s="385"/>
      <c r="H32" s="431"/>
      <c r="I32" s="430">
        <v>2017</v>
      </c>
      <c r="J32" s="385"/>
      <c r="K32" s="431"/>
    </row>
    <row r="33" spans="1:11" ht="15.75" thickBot="1" x14ac:dyDescent="0.3">
      <c r="A33" s="434"/>
      <c r="B33" s="435"/>
      <c r="C33" s="256" t="s">
        <v>112</v>
      </c>
      <c r="D33" s="195" t="s">
        <v>113</v>
      </c>
      <c r="E33" s="196" t="s">
        <v>18</v>
      </c>
      <c r="F33" s="257" t="s">
        <v>112</v>
      </c>
      <c r="G33" s="257" t="s">
        <v>113</v>
      </c>
      <c r="H33" s="154" t="s">
        <v>18</v>
      </c>
      <c r="I33" s="257" t="s">
        <v>112</v>
      </c>
      <c r="J33" s="257" t="s">
        <v>113</v>
      </c>
      <c r="K33" s="154" t="s">
        <v>18</v>
      </c>
    </row>
    <row r="34" spans="1:11" x14ac:dyDescent="0.25">
      <c r="A34" s="258">
        <v>1</v>
      </c>
      <c r="B34" s="197" t="s">
        <v>140</v>
      </c>
      <c r="C34" s="259">
        <v>0.02</v>
      </c>
      <c r="D34" s="3">
        <v>3.1459731543624164E-2</v>
      </c>
      <c r="E34" s="3">
        <v>3.0572755417956655E-2</v>
      </c>
      <c r="F34" s="260">
        <v>2.6455026455026454E-2</v>
      </c>
      <c r="G34" s="261">
        <v>2.5808936825885979E-2</v>
      </c>
      <c r="H34" s="262">
        <v>2.585278276481149E-2</v>
      </c>
      <c r="I34" s="260">
        <v>3.6199095022624438E-2</v>
      </c>
      <c r="J34" s="261">
        <v>2.6853252647503781E-2</v>
      </c>
      <c r="K34" s="262">
        <v>2.7574171029668412E-2</v>
      </c>
    </row>
    <row r="35" spans="1:11" x14ac:dyDescent="0.25">
      <c r="A35" s="118">
        <v>2</v>
      </c>
      <c r="B35" s="198" t="s">
        <v>141</v>
      </c>
      <c r="C35" s="263">
        <v>5.0000000000000001E-3</v>
      </c>
      <c r="D35" s="6">
        <v>1.1325503355704697E-2</v>
      </c>
      <c r="E35" s="6">
        <v>1.0835913312693499E-2</v>
      </c>
      <c r="F35" s="263">
        <v>1.0582010582010581E-2</v>
      </c>
      <c r="G35" s="6">
        <v>5.7781201848998457E-3</v>
      </c>
      <c r="H35" s="120">
        <v>6.1041292639138238E-3</v>
      </c>
      <c r="I35" s="263">
        <v>4.5248868778280547E-3</v>
      </c>
      <c r="J35" s="6">
        <v>9.8335854765506815E-3</v>
      </c>
      <c r="K35" s="120">
        <v>9.4240837696335077E-3</v>
      </c>
    </row>
    <row r="36" spans="1:11" x14ac:dyDescent="0.25">
      <c r="A36" s="258">
        <v>3</v>
      </c>
      <c r="B36" s="197" t="s">
        <v>142</v>
      </c>
      <c r="C36" s="259">
        <v>7.0000000000000007E-2</v>
      </c>
      <c r="D36" s="3">
        <v>7.4244966442953017E-2</v>
      </c>
      <c r="E36" s="3">
        <v>7.3916408668730657E-2</v>
      </c>
      <c r="F36" s="259">
        <v>8.9947089947089942E-2</v>
      </c>
      <c r="G36" s="3">
        <v>6.9722650231124811E-2</v>
      </c>
      <c r="H36" s="264">
        <v>7.1095152603231598E-2</v>
      </c>
      <c r="I36" s="259">
        <v>6.3348416289592757E-2</v>
      </c>
      <c r="J36" s="3">
        <v>6.580937972768533E-2</v>
      </c>
      <c r="K36" s="264">
        <v>6.5619546247818503E-2</v>
      </c>
    </row>
    <row r="37" spans="1:11" x14ac:dyDescent="0.25">
      <c r="A37" s="118">
        <v>4</v>
      </c>
      <c r="B37" s="198" t="s">
        <v>143</v>
      </c>
      <c r="C37" s="263">
        <v>0.4</v>
      </c>
      <c r="D37" s="6">
        <v>0.39177852348993286</v>
      </c>
      <c r="E37" s="6">
        <v>0.39241486068111453</v>
      </c>
      <c r="F37" s="263">
        <v>0.38624338624338622</v>
      </c>
      <c r="G37" s="6">
        <v>0.38058551617873654</v>
      </c>
      <c r="H37" s="120">
        <v>0.38096947935368042</v>
      </c>
      <c r="I37" s="263">
        <v>0.41628959276018102</v>
      </c>
      <c r="J37" s="6">
        <v>0.39901664145234494</v>
      </c>
      <c r="K37" s="120">
        <v>0.40034904013961603</v>
      </c>
    </row>
    <row r="38" spans="1:11" x14ac:dyDescent="0.25">
      <c r="A38" s="258">
        <v>5</v>
      </c>
      <c r="B38" s="197" t="s">
        <v>144</v>
      </c>
      <c r="C38" s="259">
        <v>0.28499999999999998</v>
      </c>
      <c r="D38" s="3">
        <v>0.21770134228187921</v>
      </c>
      <c r="E38" s="3">
        <v>0.22291021671826625</v>
      </c>
      <c r="F38" s="259">
        <v>0.2275132275132275</v>
      </c>
      <c r="G38" s="3">
        <v>0.15947611710323575</v>
      </c>
      <c r="H38" s="264">
        <v>0.16409335727109514</v>
      </c>
      <c r="I38" s="259">
        <v>0.16289592760180996</v>
      </c>
      <c r="J38" s="3">
        <v>0.15128593040847202</v>
      </c>
      <c r="K38" s="264">
        <v>0.15218150087260035</v>
      </c>
    </row>
    <row r="39" spans="1:11" x14ac:dyDescent="0.25">
      <c r="A39" s="118">
        <v>6</v>
      </c>
      <c r="B39" s="198" t="s">
        <v>145</v>
      </c>
      <c r="C39" s="263">
        <v>0.03</v>
      </c>
      <c r="D39" s="6">
        <v>2.6845637583892617E-2</v>
      </c>
      <c r="E39" s="6">
        <v>2.7089783281733747E-2</v>
      </c>
      <c r="F39" s="263">
        <v>1.5873015873015872E-2</v>
      </c>
      <c r="G39" s="6">
        <v>7.7041602465331279E-3</v>
      </c>
      <c r="H39" s="120">
        <v>8.2585278276481149E-3</v>
      </c>
      <c r="I39" s="263">
        <v>0</v>
      </c>
      <c r="J39" s="6">
        <v>4.5385779122541605E-3</v>
      </c>
      <c r="K39" s="120">
        <v>4.1884816753926706E-3</v>
      </c>
    </row>
    <row r="40" spans="1:11" x14ac:dyDescent="0.25">
      <c r="A40" s="258">
        <v>7</v>
      </c>
      <c r="B40" s="197" t="s">
        <v>146</v>
      </c>
      <c r="C40" s="259">
        <v>1.4999999999999999E-2</v>
      </c>
      <c r="D40" s="3">
        <v>2.8523489932885907E-2</v>
      </c>
      <c r="E40" s="3">
        <v>2.7476780185758515E-2</v>
      </c>
      <c r="F40" s="259">
        <v>3.1746031746031744E-2</v>
      </c>
      <c r="G40" s="3">
        <v>1.9260400616332819E-2</v>
      </c>
      <c r="H40" s="264">
        <v>2.0107719928186715E-2</v>
      </c>
      <c r="I40" s="259">
        <v>1.8099547511312219E-2</v>
      </c>
      <c r="J40" s="3">
        <v>1.1346444780635401E-2</v>
      </c>
      <c r="K40" s="264">
        <v>1.1867364746945899E-2</v>
      </c>
    </row>
    <row r="41" spans="1:11" x14ac:dyDescent="0.25">
      <c r="A41" s="118">
        <v>8</v>
      </c>
      <c r="B41" s="198" t="s">
        <v>147</v>
      </c>
      <c r="C41" s="263">
        <v>0.1</v>
      </c>
      <c r="D41" s="6">
        <v>6.4177852348993286E-2</v>
      </c>
      <c r="E41" s="6">
        <v>6.6950464396284826E-2</v>
      </c>
      <c r="F41" s="263">
        <v>7.407407407407407E-2</v>
      </c>
      <c r="G41" s="6">
        <v>5.6240369799691832E-2</v>
      </c>
      <c r="H41" s="120">
        <v>5.7450628366247758E-2</v>
      </c>
      <c r="I41" s="263">
        <v>7.6923076923076927E-2</v>
      </c>
      <c r="J41" s="6">
        <v>5.1059001512859303E-2</v>
      </c>
      <c r="K41" s="120">
        <v>5.305410122164049E-2</v>
      </c>
    </row>
    <row r="42" spans="1:11" x14ac:dyDescent="0.25">
      <c r="A42" s="258">
        <v>9</v>
      </c>
      <c r="B42" s="197" t="s">
        <v>148</v>
      </c>
      <c r="C42" s="259">
        <v>1.4999999999999999E-2</v>
      </c>
      <c r="D42" s="3">
        <v>2.1812080536912751E-2</v>
      </c>
      <c r="E42" s="3">
        <v>2.1284829721362229E-2</v>
      </c>
      <c r="F42" s="259">
        <v>2.1164021164021163E-2</v>
      </c>
      <c r="G42" s="3">
        <v>1.9645608628659477E-2</v>
      </c>
      <c r="H42" s="264">
        <v>1.9748653500897665E-2</v>
      </c>
      <c r="I42" s="259">
        <v>4.5248868778280547E-3</v>
      </c>
      <c r="J42" s="3">
        <v>1.5128593040847202E-2</v>
      </c>
      <c r="K42" s="264">
        <v>1.4310645724258289E-2</v>
      </c>
    </row>
    <row r="43" spans="1:11" x14ac:dyDescent="0.25">
      <c r="A43" s="118">
        <v>10</v>
      </c>
      <c r="B43" s="198" t="s">
        <v>149</v>
      </c>
      <c r="C43" s="263">
        <v>0.31</v>
      </c>
      <c r="D43" s="6">
        <v>0.27348993288590606</v>
      </c>
      <c r="E43" s="6">
        <v>0.27631578947368424</v>
      </c>
      <c r="F43" s="263">
        <v>0.25396825396825395</v>
      </c>
      <c r="G43" s="6">
        <v>0.28312788906009245</v>
      </c>
      <c r="H43" s="120">
        <v>0.28114901256732494</v>
      </c>
      <c r="I43" s="263">
        <v>0.23981900452488689</v>
      </c>
      <c r="J43" s="6">
        <v>0.27534039334341909</v>
      </c>
      <c r="K43" s="120">
        <v>0.27260034904013963</v>
      </c>
    </row>
    <row r="44" spans="1:11" x14ac:dyDescent="0.25">
      <c r="A44" s="258">
        <v>11</v>
      </c>
      <c r="B44" s="197" t="s">
        <v>150</v>
      </c>
      <c r="C44" s="259">
        <v>0.27500000000000002</v>
      </c>
      <c r="D44" s="3">
        <v>0.21728187919463088</v>
      </c>
      <c r="E44" s="3">
        <v>0.22174922600619196</v>
      </c>
      <c r="F44" s="259">
        <v>0.19047619047619047</v>
      </c>
      <c r="G44" s="3">
        <v>0.2083975346687211</v>
      </c>
      <c r="H44" s="264">
        <v>0.20718132854578097</v>
      </c>
      <c r="I44" s="259">
        <v>0.24886877828054299</v>
      </c>
      <c r="J44" s="3">
        <v>0.2159606656580938</v>
      </c>
      <c r="K44" s="264">
        <v>0.21849912739965097</v>
      </c>
    </row>
    <row r="45" spans="1:11" x14ac:dyDescent="0.25">
      <c r="A45" s="118">
        <v>12</v>
      </c>
      <c r="B45" s="198" t="s">
        <v>151</v>
      </c>
      <c r="C45" s="263">
        <v>1.4999999999999999E-2</v>
      </c>
      <c r="D45" s="6">
        <v>2.2231543624161073E-2</v>
      </c>
      <c r="E45" s="6">
        <v>2.1671826625386997E-2</v>
      </c>
      <c r="F45" s="263">
        <v>2.1164021164021163E-2</v>
      </c>
      <c r="G45" s="6">
        <v>3.543913713405239E-2</v>
      </c>
      <c r="H45" s="120">
        <v>3.4470377019748651E-2</v>
      </c>
      <c r="I45" s="263">
        <v>3.6199095022624438E-2</v>
      </c>
      <c r="J45" s="6">
        <v>3.3282904689863842E-2</v>
      </c>
      <c r="K45" s="120">
        <v>3.3507853403141365E-2</v>
      </c>
    </row>
    <row r="46" spans="1:11" x14ac:dyDescent="0.25">
      <c r="A46" s="258">
        <v>13</v>
      </c>
      <c r="B46" s="197" t="s">
        <v>152</v>
      </c>
      <c r="C46" s="259">
        <v>0.04</v>
      </c>
      <c r="D46" s="3">
        <v>3.313758389261745E-2</v>
      </c>
      <c r="E46" s="3">
        <v>3.3668730650154799E-2</v>
      </c>
      <c r="F46" s="259">
        <v>2.1164021164021163E-2</v>
      </c>
      <c r="G46" s="3">
        <v>3.8906009244992296E-2</v>
      </c>
      <c r="H46" s="264">
        <v>3.7701974865350089E-2</v>
      </c>
      <c r="I46" s="259">
        <v>4.072398190045249E-2</v>
      </c>
      <c r="J46" s="3">
        <v>3.7443267776096821E-2</v>
      </c>
      <c r="K46" s="264">
        <v>3.7696335078534031E-2</v>
      </c>
    </row>
    <row r="47" spans="1:11" x14ac:dyDescent="0.25">
      <c r="A47" s="118">
        <v>14</v>
      </c>
      <c r="B47" s="198" t="s">
        <v>153</v>
      </c>
      <c r="C47" s="263">
        <v>5.0000000000000001E-3</v>
      </c>
      <c r="D47" s="6">
        <v>2.8104026845637585E-2</v>
      </c>
      <c r="E47" s="6">
        <v>2.6315789473684209E-2</v>
      </c>
      <c r="F47" s="263">
        <v>1.0582010582010581E-2</v>
      </c>
      <c r="G47" s="6">
        <v>2.8505392912172575E-2</v>
      </c>
      <c r="H47" s="120">
        <v>2.7289048473967684E-2</v>
      </c>
      <c r="I47" s="263">
        <v>9.0497737556561094E-3</v>
      </c>
      <c r="J47" s="6">
        <v>2.6853252647503781E-2</v>
      </c>
      <c r="K47" s="120">
        <v>2.5479930191972078E-2</v>
      </c>
    </row>
    <row r="48" spans="1:11" x14ac:dyDescent="0.25">
      <c r="A48" s="258">
        <v>15</v>
      </c>
      <c r="B48" s="197" t="s">
        <v>154</v>
      </c>
      <c r="C48" s="259">
        <v>0.23</v>
      </c>
      <c r="D48" s="3">
        <v>0.23070469798657717</v>
      </c>
      <c r="E48" s="3">
        <v>0.23065015479876161</v>
      </c>
      <c r="F48" s="259">
        <v>0.23809523809523808</v>
      </c>
      <c r="G48" s="3">
        <v>0.21841294298921418</v>
      </c>
      <c r="H48" s="264">
        <v>0.21974865350089767</v>
      </c>
      <c r="I48" s="259">
        <v>0.2669683257918552</v>
      </c>
      <c r="J48" s="3">
        <v>0.22012102874432679</v>
      </c>
      <c r="K48" s="264">
        <v>0.22373472949389181</v>
      </c>
    </row>
    <row r="49" spans="1:11" x14ac:dyDescent="0.25">
      <c r="A49" s="118">
        <v>16</v>
      </c>
      <c r="B49" s="198" t="s">
        <v>155</v>
      </c>
      <c r="C49" s="263">
        <v>0.13500000000000001</v>
      </c>
      <c r="D49" s="6">
        <v>0.16401006711409397</v>
      </c>
      <c r="E49" s="6">
        <v>0.16176470588235295</v>
      </c>
      <c r="F49" s="263">
        <v>0.20105820105820105</v>
      </c>
      <c r="G49" s="6">
        <v>0.13867488443759629</v>
      </c>
      <c r="H49" s="120">
        <v>0.14290843806104128</v>
      </c>
      <c r="I49" s="263">
        <v>0.17647058823529413</v>
      </c>
      <c r="J49" s="6">
        <v>0.13691376701966718</v>
      </c>
      <c r="K49" s="120">
        <v>0.1399650959860384</v>
      </c>
    </row>
    <row r="50" spans="1:11" x14ac:dyDescent="0.25">
      <c r="A50" s="258">
        <v>17</v>
      </c>
      <c r="B50" s="197" t="s">
        <v>156</v>
      </c>
      <c r="C50" s="259">
        <v>1.4999999999999999E-2</v>
      </c>
      <c r="D50" s="3">
        <v>2.8104026845637585E-2</v>
      </c>
      <c r="E50" s="3">
        <v>2.7089783281733747E-2</v>
      </c>
      <c r="F50" s="259">
        <v>5.2910052910052907E-3</v>
      </c>
      <c r="G50" s="3">
        <v>2.1956856702619414E-2</v>
      </c>
      <c r="H50" s="264">
        <v>2.082585278276481E-2</v>
      </c>
      <c r="I50" s="259">
        <v>9.0497737556561094E-3</v>
      </c>
      <c r="J50" s="3">
        <v>2.3827534039334342E-2</v>
      </c>
      <c r="K50" s="264">
        <v>2.2687609075043629E-2</v>
      </c>
    </row>
    <row r="51" spans="1:11" x14ac:dyDescent="0.25">
      <c r="A51" s="118">
        <v>18</v>
      </c>
      <c r="B51" s="198" t="s">
        <v>157</v>
      </c>
      <c r="C51" s="263">
        <v>0.04</v>
      </c>
      <c r="D51" s="6">
        <v>7.0889261744966445E-2</v>
      </c>
      <c r="E51" s="6">
        <v>6.8498452012383901E-2</v>
      </c>
      <c r="F51" s="263">
        <v>5.2910052910052907E-2</v>
      </c>
      <c r="G51" s="6">
        <v>6.2018489984591682E-2</v>
      </c>
      <c r="H51" s="120">
        <v>6.1400359066427289E-2</v>
      </c>
      <c r="I51" s="263">
        <v>6.3348416289592757E-2</v>
      </c>
      <c r="J51" s="6">
        <v>4.4629349470499242E-2</v>
      </c>
      <c r="K51" s="120">
        <v>4.607329842931937E-2</v>
      </c>
    </row>
    <row r="52" spans="1:11" x14ac:dyDescent="0.25">
      <c r="A52" s="258">
        <v>19</v>
      </c>
      <c r="B52" s="197" t="s">
        <v>158</v>
      </c>
      <c r="C52" s="259">
        <v>0</v>
      </c>
      <c r="D52" s="3">
        <v>5.8724832214765103E-3</v>
      </c>
      <c r="E52" s="3">
        <v>5.4179566563467493E-3</v>
      </c>
      <c r="F52" s="259">
        <v>5.2910052910052907E-3</v>
      </c>
      <c r="G52" s="3">
        <v>3.852080123266564E-3</v>
      </c>
      <c r="H52" s="264">
        <v>3.9497307001795335E-3</v>
      </c>
      <c r="I52" s="259">
        <v>1.3574660633484163E-2</v>
      </c>
      <c r="J52" s="3">
        <v>5.2950075642965201E-3</v>
      </c>
      <c r="K52" s="264">
        <v>5.9336823734729496E-3</v>
      </c>
    </row>
    <row r="53" spans="1:11" x14ac:dyDescent="0.25">
      <c r="A53" s="118">
        <v>20</v>
      </c>
      <c r="B53" s="198" t="s">
        <v>159</v>
      </c>
      <c r="C53" s="263">
        <v>5.0000000000000001E-3</v>
      </c>
      <c r="D53" s="6">
        <v>1.6778523489932886E-3</v>
      </c>
      <c r="E53" s="6">
        <v>1.934984520123839E-3</v>
      </c>
      <c r="F53" s="263">
        <v>5.2910052910052907E-3</v>
      </c>
      <c r="G53" s="6">
        <v>1.5408320493066256E-3</v>
      </c>
      <c r="H53" s="120">
        <v>1.7953321364452424E-3</v>
      </c>
      <c r="I53" s="263">
        <v>0</v>
      </c>
      <c r="J53" s="6">
        <v>2.2692889561270802E-3</v>
      </c>
      <c r="K53" s="120">
        <v>2.0942408376963353E-3</v>
      </c>
    </row>
    <row r="54" spans="1:11" x14ac:dyDescent="0.25">
      <c r="A54" s="258">
        <v>21</v>
      </c>
      <c r="B54" s="197" t="s">
        <v>160</v>
      </c>
      <c r="C54" s="259">
        <v>2.5000000000000001E-2</v>
      </c>
      <c r="D54" s="3">
        <v>4.6979865771812082E-2</v>
      </c>
      <c r="E54" s="3">
        <v>4.5278637770897835E-2</v>
      </c>
      <c r="F54" s="259">
        <v>2.6455026455026454E-2</v>
      </c>
      <c r="G54" s="3">
        <v>3.5053929121725731E-2</v>
      </c>
      <c r="H54" s="264">
        <v>3.4470377019748651E-2</v>
      </c>
      <c r="I54" s="259">
        <v>3.1674208144796379E-2</v>
      </c>
      <c r="J54" s="3">
        <v>3.8199697428139182E-2</v>
      </c>
      <c r="K54" s="264">
        <v>3.7696335078534031E-2</v>
      </c>
    </row>
    <row r="55" spans="1:11" ht="15.75" thickBot="1" x14ac:dyDescent="0.3">
      <c r="A55" s="265">
        <v>22</v>
      </c>
      <c r="B55" s="233" t="s">
        <v>161</v>
      </c>
      <c r="C55" s="266">
        <v>2.5000000000000001E-2</v>
      </c>
      <c r="D55" s="234">
        <v>2.3489932885906041E-2</v>
      </c>
      <c r="E55" s="234">
        <v>2.3606811145510834E-2</v>
      </c>
      <c r="F55" s="266">
        <v>5.2910052910052907E-3</v>
      </c>
      <c r="G55" s="234">
        <v>1.810477657935285E-2</v>
      </c>
      <c r="H55" s="267">
        <v>1.7235188509874325E-2</v>
      </c>
      <c r="I55" s="266">
        <v>2.2624434389140271E-2</v>
      </c>
      <c r="J55" s="234">
        <v>2.8744326777609682E-2</v>
      </c>
      <c r="K55" s="267">
        <v>2.8272251308900525E-2</v>
      </c>
    </row>
    <row r="56" spans="1:11" x14ac:dyDescent="0.25">
      <c r="A56" s="56" t="s">
        <v>441</v>
      </c>
    </row>
  </sheetData>
  <mergeCells count="8">
    <mergeCell ref="I3:K3"/>
    <mergeCell ref="A32:B33"/>
    <mergeCell ref="C32:E32"/>
    <mergeCell ref="F32:H32"/>
    <mergeCell ref="I32:K32"/>
    <mergeCell ref="C3:E3"/>
    <mergeCell ref="F3:H3"/>
    <mergeCell ref="A3:B4"/>
  </mergeCells>
  <hyperlinks>
    <hyperlink ref="A28" location="Contents!A1" display="Home"/>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workbookViewId="0"/>
  </sheetViews>
  <sheetFormatPr defaultRowHeight="15" x14ac:dyDescent="0.25"/>
  <cols>
    <col min="2" max="2" width="60.28515625" customWidth="1"/>
  </cols>
  <sheetData>
    <row r="1" spans="1:8" x14ac:dyDescent="0.25">
      <c r="A1" s="11" t="s">
        <v>323</v>
      </c>
    </row>
    <row r="2" spans="1:8" ht="15.75" thickBot="1" x14ac:dyDescent="0.3"/>
    <row r="3" spans="1:8" ht="15.75" thickBot="1" x14ac:dyDescent="0.3">
      <c r="A3" s="432" t="s">
        <v>139</v>
      </c>
      <c r="B3" s="433"/>
      <c r="C3" s="387">
        <v>2016</v>
      </c>
      <c r="D3" s="385"/>
      <c r="E3" s="431"/>
      <c r="F3" s="430">
        <v>2017</v>
      </c>
      <c r="G3" s="385"/>
      <c r="H3" s="431"/>
    </row>
    <row r="4" spans="1:8" ht="15.75" thickBot="1" x14ac:dyDescent="0.3">
      <c r="A4" s="434"/>
      <c r="B4" s="435"/>
      <c r="C4" s="256" t="s">
        <v>112</v>
      </c>
      <c r="D4" s="195" t="s">
        <v>113</v>
      </c>
      <c r="E4" s="196" t="s">
        <v>18</v>
      </c>
      <c r="F4" s="256" t="s">
        <v>112</v>
      </c>
      <c r="G4" s="195" t="s">
        <v>113</v>
      </c>
      <c r="H4" s="196" t="s">
        <v>18</v>
      </c>
    </row>
    <row r="5" spans="1:8" x14ac:dyDescent="0.25">
      <c r="A5" s="258">
        <v>1</v>
      </c>
      <c r="B5" s="197" t="s">
        <v>140</v>
      </c>
      <c r="C5" s="259" t="s">
        <v>164</v>
      </c>
      <c r="D5" s="3" t="s">
        <v>164</v>
      </c>
      <c r="E5" s="264" t="s">
        <v>164</v>
      </c>
      <c r="F5" s="259" t="s">
        <v>164</v>
      </c>
      <c r="G5" s="3" t="s">
        <v>164</v>
      </c>
      <c r="H5" s="264" t="s">
        <v>164</v>
      </c>
    </row>
    <row r="6" spans="1:8" x14ac:dyDescent="0.25">
      <c r="A6" s="118">
        <v>2</v>
      </c>
      <c r="B6" s="198" t="s">
        <v>141</v>
      </c>
      <c r="C6" s="263" t="s">
        <v>164</v>
      </c>
      <c r="D6" s="6" t="s">
        <v>164</v>
      </c>
      <c r="E6" s="120" t="s">
        <v>164</v>
      </c>
      <c r="F6" s="263" t="s">
        <v>164</v>
      </c>
      <c r="G6" s="6" t="s">
        <v>164</v>
      </c>
      <c r="H6" s="120" t="s">
        <v>164</v>
      </c>
    </row>
    <row r="7" spans="1:8" x14ac:dyDescent="0.25">
      <c r="A7" s="258">
        <v>3</v>
      </c>
      <c r="B7" s="197" t="s">
        <v>142</v>
      </c>
      <c r="C7" s="259" t="s">
        <v>164</v>
      </c>
      <c r="D7" s="3" t="s">
        <v>164</v>
      </c>
      <c r="E7" s="264" t="s">
        <v>164</v>
      </c>
      <c r="F7" s="259" t="s">
        <v>164</v>
      </c>
      <c r="G7" s="3" t="s">
        <v>164</v>
      </c>
      <c r="H7" s="264" t="s">
        <v>164</v>
      </c>
    </row>
    <row r="8" spans="1:8" x14ac:dyDescent="0.25">
      <c r="A8" s="118">
        <v>4</v>
      </c>
      <c r="B8" s="198" t="s">
        <v>143</v>
      </c>
      <c r="C8" s="263">
        <v>0.08</v>
      </c>
      <c r="D8" s="6">
        <v>0.05</v>
      </c>
      <c r="E8" s="120">
        <v>0.06</v>
      </c>
      <c r="F8" s="263">
        <v>7.8947368421052627E-2</v>
      </c>
      <c r="G8" s="6">
        <v>4.9144265035857275E-2</v>
      </c>
      <c r="H8" s="120">
        <v>6.4890327668140027E-2</v>
      </c>
    </row>
    <row r="9" spans="1:8" x14ac:dyDescent="0.25">
      <c r="A9" s="258">
        <v>5</v>
      </c>
      <c r="B9" s="197" t="s">
        <v>144</v>
      </c>
      <c r="C9" s="259">
        <v>0.08</v>
      </c>
      <c r="D9" s="3">
        <v>0.06</v>
      </c>
      <c r="E9" s="264">
        <v>7.0000000000000007E-2</v>
      </c>
      <c r="F9" s="259">
        <v>8.448546739984289E-2</v>
      </c>
      <c r="G9" s="3">
        <v>6.5511021162391658E-2</v>
      </c>
      <c r="H9" s="264">
        <v>7.5535910685011101E-2</v>
      </c>
    </row>
    <row r="10" spans="1:8" x14ac:dyDescent="0.25">
      <c r="A10" s="118">
        <v>6</v>
      </c>
      <c r="B10" s="198" t="s">
        <v>145</v>
      </c>
      <c r="C10" s="263">
        <v>0.01</v>
      </c>
      <c r="D10" s="6">
        <v>0.01</v>
      </c>
      <c r="E10" s="120">
        <v>0.01</v>
      </c>
      <c r="F10" s="263">
        <v>6.4021995286724269E-3</v>
      </c>
      <c r="G10" s="6" t="s">
        <v>164</v>
      </c>
      <c r="H10" s="120">
        <v>5.6651933013758329E-3</v>
      </c>
    </row>
    <row r="11" spans="1:8" x14ac:dyDescent="0.25">
      <c r="A11" s="258">
        <v>7</v>
      </c>
      <c r="B11" s="197" t="s">
        <v>146</v>
      </c>
      <c r="C11" s="259">
        <v>7.0000000000000007E-2</v>
      </c>
      <c r="D11" s="3">
        <v>0.04</v>
      </c>
      <c r="E11" s="264">
        <v>0.05</v>
      </c>
      <c r="F11" s="259">
        <v>6.2843676355066769E-2</v>
      </c>
      <c r="G11" s="3">
        <v>3.4317391878217259E-2</v>
      </c>
      <c r="H11" s="264">
        <v>4.9388864678661104E-2</v>
      </c>
    </row>
    <row r="12" spans="1:8" x14ac:dyDescent="0.25">
      <c r="A12" s="118">
        <v>8</v>
      </c>
      <c r="B12" s="198" t="s">
        <v>147</v>
      </c>
      <c r="C12" s="263">
        <v>0.03</v>
      </c>
      <c r="D12" s="6">
        <v>0.02</v>
      </c>
      <c r="E12" s="120">
        <v>0.03</v>
      </c>
      <c r="F12" s="263">
        <v>3.6331500392772977E-2</v>
      </c>
      <c r="G12" s="6">
        <v>2.1734348189537595E-2</v>
      </c>
      <c r="H12" s="120">
        <v>2.9446554192865591E-2</v>
      </c>
    </row>
    <row r="13" spans="1:8" x14ac:dyDescent="0.25">
      <c r="A13" s="258">
        <v>9</v>
      </c>
      <c r="B13" s="197" t="s">
        <v>148</v>
      </c>
      <c r="C13" s="259">
        <v>0.06</v>
      </c>
      <c r="D13" s="3">
        <v>0.04</v>
      </c>
      <c r="E13" s="264">
        <v>0.05</v>
      </c>
      <c r="F13" s="259">
        <v>4.9450117831893167E-2</v>
      </c>
      <c r="G13" s="3">
        <v>3.3525452065643009E-2</v>
      </c>
      <c r="H13" s="264">
        <v>4.1939031729232815E-2</v>
      </c>
    </row>
    <row r="14" spans="1:8" x14ac:dyDescent="0.25">
      <c r="A14" s="118">
        <v>10</v>
      </c>
      <c r="B14" s="198" t="s">
        <v>149</v>
      </c>
      <c r="C14" s="263">
        <v>0.11</v>
      </c>
      <c r="D14" s="6">
        <v>0.1</v>
      </c>
      <c r="E14" s="120">
        <v>0.11</v>
      </c>
      <c r="F14" s="263">
        <v>0.10490966221523959</v>
      </c>
      <c r="G14" s="6">
        <v>9.9696423071846535E-2</v>
      </c>
      <c r="H14" s="120">
        <v>0.10245076677249995</v>
      </c>
    </row>
    <row r="15" spans="1:8" x14ac:dyDescent="0.25">
      <c r="A15" s="258">
        <v>11</v>
      </c>
      <c r="B15" s="197" t="s">
        <v>150</v>
      </c>
      <c r="C15" s="259">
        <v>0.01</v>
      </c>
      <c r="D15" s="3">
        <v>0.01</v>
      </c>
      <c r="E15" s="264">
        <v>0.01</v>
      </c>
      <c r="F15" s="259">
        <v>1.0604870384917517E-2</v>
      </c>
      <c r="G15" s="3">
        <v>9.3712877821285588E-3</v>
      </c>
      <c r="H15" s="264">
        <v>1.0023034302434165E-2</v>
      </c>
    </row>
    <row r="16" spans="1:8" x14ac:dyDescent="0.25">
      <c r="A16" s="118">
        <v>12</v>
      </c>
      <c r="B16" s="198" t="s">
        <v>151</v>
      </c>
      <c r="C16" s="263">
        <v>0.06</v>
      </c>
      <c r="D16" s="6">
        <v>0.06</v>
      </c>
      <c r="E16" s="120">
        <v>0.06</v>
      </c>
      <c r="F16" s="263">
        <v>6.1233307148468183E-2</v>
      </c>
      <c r="G16" s="6">
        <v>5.5391790223942979E-2</v>
      </c>
      <c r="H16" s="120">
        <v>5.8478075909439917E-2</v>
      </c>
    </row>
    <row r="17" spans="1:8" x14ac:dyDescent="0.25">
      <c r="A17" s="258">
        <v>13</v>
      </c>
      <c r="B17" s="197" t="s">
        <v>152</v>
      </c>
      <c r="C17" s="259">
        <v>0.02</v>
      </c>
      <c r="D17" s="3">
        <v>0.02</v>
      </c>
      <c r="E17" s="264">
        <v>0.02</v>
      </c>
      <c r="F17" s="259">
        <v>1.9481539670070699E-2</v>
      </c>
      <c r="G17" s="3">
        <v>2.0106471908134981E-2</v>
      </c>
      <c r="H17" s="264">
        <v>1.9776297495279007E-2</v>
      </c>
    </row>
    <row r="18" spans="1:8" x14ac:dyDescent="0.25">
      <c r="A18" s="118">
        <v>14</v>
      </c>
      <c r="B18" s="198" t="s">
        <v>153</v>
      </c>
      <c r="C18" s="263">
        <v>0.01</v>
      </c>
      <c r="D18" s="6">
        <v>0.01</v>
      </c>
      <c r="E18" s="120">
        <v>0.01</v>
      </c>
      <c r="F18" s="263" t="s">
        <v>164</v>
      </c>
      <c r="G18" s="6">
        <v>5.4995820317655861E-3</v>
      </c>
      <c r="H18" s="120">
        <v>5.1671543298263088E-3</v>
      </c>
    </row>
    <row r="19" spans="1:8" x14ac:dyDescent="0.25">
      <c r="A19" s="258">
        <v>15</v>
      </c>
      <c r="B19" s="197" t="s">
        <v>154</v>
      </c>
      <c r="C19" s="259">
        <v>0.04</v>
      </c>
      <c r="D19" s="3">
        <v>0.04</v>
      </c>
      <c r="E19" s="264">
        <v>0.04</v>
      </c>
      <c r="F19" s="259">
        <v>4.0926944226237237E-2</v>
      </c>
      <c r="G19" s="3">
        <v>3.3349465440626509E-2</v>
      </c>
      <c r="H19" s="264">
        <v>3.7352922866214285E-2</v>
      </c>
    </row>
    <row r="20" spans="1:8" x14ac:dyDescent="0.25">
      <c r="A20" s="118">
        <v>16</v>
      </c>
      <c r="B20" s="198" t="s">
        <v>155</v>
      </c>
      <c r="C20" s="263">
        <v>0.11</v>
      </c>
      <c r="D20" s="6">
        <v>0.09</v>
      </c>
      <c r="E20" s="120">
        <v>0.1</v>
      </c>
      <c r="F20" s="263">
        <v>0.10585231736056559</v>
      </c>
      <c r="G20" s="6">
        <v>8.6761406133133878E-2</v>
      </c>
      <c r="H20" s="120">
        <v>9.6847828342567804E-2</v>
      </c>
    </row>
    <row r="21" spans="1:8" x14ac:dyDescent="0.25">
      <c r="A21" s="258">
        <v>17</v>
      </c>
      <c r="B21" s="197" t="s">
        <v>156</v>
      </c>
      <c r="C21" s="259">
        <v>0.02</v>
      </c>
      <c r="D21" s="3">
        <v>0.02</v>
      </c>
      <c r="E21" s="264">
        <v>0.02</v>
      </c>
      <c r="F21" s="259">
        <v>2.117046347211312E-2</v>
      </c>
      <c r="G21" s="3">
        <v>1.7422675876633376E-2</v>
      </c>
      <c r="H21" s="264">
        <v>1.9402768266616861E-2</v>
      </c>
    </row>
    <row r="22" spans="1:8" x14ac:dyDescent="0.25">
      <c r="A22" s="118">
        <v>18</v>
      </c>
      <c r="B22" s="198" t="s">
        <v>157</v>
      </c>
      <c r="C22" s="263">
        <v>0.04</v>
      </c>
      <c r="D22" s="6">
        <v>0.04</v>
      </c>
      <c r="E22" s="120">
        <v>0.04</v>
      </c>
      <c r="F22" s="263">
        <v>4.1162608012568734E-2</v>
      </c>
      <c r="G22" s="6">
        <v>4.122486691011483E-2</v>
      </c>
      <c r="H22" s="120">
        <v>4.119197327190853E-2</v>
      </c>
    </row>
    <row r="23" spans="1:8" x14ac:dyDescent="0.25">
      <c r="A23" s="258">
        <v>19</v>
      </c>
      <c r="B23" s="197" t="s">
        <v>158</v>
      </c>
      <c r="C23" s="259">
        <v>0.03</v>
      </c>
      <c r="D23" s="3">
        <v>0.02</v>
      </c>
      <c r="E23" s="264">
        <v>0.03</v>
      </c>
      <c r="F23" s="259">
        <v>3.1461115475255305E-2</v>
      </c>
      <c r="G23" s="3">
        <v>2.5078094064851071E-2</v>
      </c>
      <c r="H23" s="264">
        <v>2.8450476249766543E-2</v>
      </c>
    </row>
    <row r="24" spans="1:8" x14ac:dyDescent="0.25">
      <c r="A24" s="118">
        <v>20</v>
      </c>
      <c r="B24" s="198" t="s">
        <v>159</v>
      </c>
      <c r="C24" s="263" t="s">
        <v>164</v>
      </c>
      <c r="D24" s="6">
        <v>0.01</v>
      </c>
      <c r="E24" s="120">
        <v>0.01</v>
      </c>
      <c r="F24" s="263" t="s">
        <v>164</v>
      </c>
      <c r="G24" s="6" t="s">
        <v>164</v>
      </c>
      <c r="H24" s="120" t="s">
        <v>164</v>
      </c>
    </row>
    <row r="25" spans="1:8" x14ac:dyDescent="0.25">
      <c r="A25" s="258">
        <v>21</v>
      </c>
      <c r="B25" s="197" t="s">
        <v>160</v>
      </c>
      <c r="C25" s="259" t="s">
        <v>164</v>
      </c>
      <c r="D25" s="3" t="s">
        <v>164</v>
      </c>
      <c r="E25" s="264" t="s">
        <v>164</v>
      </c>
      <c r="F25" s="259" t="s">
        <v>164</v>
      </c>
      <c r="G25" s="3" t="s">
        <v>164</v>
      </c>
      <c r="H25" s="264" t="s">
        <v>164</v>
      </c>
    </row>
    <row r="26" spans="1:8" x14ac:dyDescent="0.25">
      <c r="A26" s="118">
        <v>22</v>
      </c>
      <c r="B26" s="198" t="s">
        <v>161</v>
      </c>
      <c r="C26" s="263">
        <v>0.01</v>
      </c>
      <c r="D26" s="6">
        <v>0.01</v>
      </c>
      <c r="E26" s="120">
        <v>0.01</v>
      </c>
      <c r="F26" s="263">
        <v>7.9340141398271807E-3</v>
      </c>
      <c r="G26" s="6">
        <v>6.9954683444058254E-3</v>
      </c>
      <c r="H26" s="120">
        <v>7.4913361970574193E-3</v>
      </c>
    </row>
    <row r="27" spans="1:8" ht="15.75" thickBot="1" x14ac:dyDescent="0.3">
      <c r="A27" s="268" t="s">
        <v>162</v>
      </c>
      <c r="B27" s="269" t="s">
        <v>163</v>
      </c>
      <c r="C27" s="270">
        <v>7.0000000000000007E-2</v>
      </c>
      <c r="D27" s="271">
        <v>0.05</v>
      </c>
      <c r="E27" s="272">
        <v>0.06</v>
      </c>
      <c r="F27" s="270">
        <v>6.6064414768263954E-2</v>
      </c>
      <c r="G27" s="271">
        <v>4.874829512957015E-2</v>
      </c>
      <c r="H27" s="272">
        <v>5.7897030442632134E-2</v>
      </c>
    </row>
    <row r="28" spans="1:8" x14ac:dyDescent="0.25">
      <c r="A28" s="56" t="s">
        <v>441</v>
      </c>
    </row>
    <row r="29" spans="1:8" x14ac:dyDescent="0.25">
      <c r="A29" s="9" t="s">
        <v>92</v>
      </c>
    </row>
    <row r="30" spans="1:8" x14ac:dyDescent="0.25">
      <c r="A30" s="59" t="s">
        <v>165</v>
      </c>
    </row>
    <row r="34" spans="1:11" x14ac:dyDescent="0.25">
      <c r="A34" s="11" t="s">
        <v>332</v>
      </c>
    </row>
    <row r="35" spans="1:11" ht="15.75" thickBot="1" x14ac:dyDescent="0.3"/>
    <row r="36" spans="1:11" ht="15.75" thickBot="1" x14ac:dyDescent="0.3">
      <c r="A36" s="432" t="s">
        <v>139</v>
      </c>
      <c r="B36" s="433"/>
      <c r="C36" s="387">
        <v>2015</v>
      </c>
      <c r="D36" s="385"/>
      <c r="E36" s="431"/>
      <c r="F36" s="387">
        <v>2016</v>
      </c>
      <c r="G36" s="385"/>
      <c r="H36" s="431"/>
      <c r="I36" s="430">
        <v>2017</v>
      </c>
      <c r="J36" s="385"/>
      <c r="K36" s="431"/>
    </row>
    <row r="37" spans="1:11" ht="15.75" thickBot="1" x14ac:dyDescent="0.3">
      <c r="A37" s="434"/>
      <c r="B37" s="435"/>
      <c r="C37" s="256" t="s">
        <v>112</v>
      </c>
      <c r="D37" s="195" t="s">
        <v>113</v>
      </c>
      <c r="E37" s="196" t="s">
        <v>18</v>
      </c>
      <c r="F37" s="256" t="s">
        <v>112</v>
      </c>
      <c r="G37" s="195" t="s">
        <v>113</v>
      </c>
      <c r="H37" s="196" t="s">
        <v>18</v>
      </c>
      <c r="I37" s="256" t="s">
        <v>112</v>
      </c>
      <c r="J37" s="195" t="s">
        <v>113</v>
      </c>
      <c r="K37" s="196" t="s">
        <v>18</v>
      </c>
    </row>
    <row r="38" spans="1:11" x14ac:dyDescent="0.25">
      <c r="A38" s="258">
        <v>1</v>
      </c>
      <c r="B38" s="197" t="s">
        <v>140</v>
      </c>
      <c r="C38" s="259">
        <v>0</v>
      </c>
      <c r="D38" s="3" t="s">
        <v>164</v>
      </c>
      <c r="E38" s="264" t="s">
        <v>164</v>
      </c>
      <c r="F38" s="259">
        <v>0</v>
      </c>
      <c r="G38" s="3">
        <v>0</v>
      </c>
      <c r="H38" s="264">
        <v>0</v>
      </c>
      <c r="I38" s="259">
        <v>0</v>
      </c>
      <c r="J38" s="3">
        <v>0</v>
      </c>
      <c r="K38" s="264">
        <v>0</v>
      </c>
    </row>
    <row r="39" spans="1:11" x14ac:dyDescent="0.25">
      <c r="A39" s="118">
        <v>2</v>
      </c>
      <c r="B39" s="198" t="s">
        <v>141</v>
      </c>
      <c r="C39" s="263">
        <v>5.0000000000000001E-3</v>
      </c>
      <c r="D39" s="6">
        <v>0</v>
      </c>
      <c r="E39" s="120" t="s">
        <v>164</v>
      </c>
      <c r="F39" s="263">
        <v>0</v>
      </c>
      <c r="G39" s="6">
        <v>0</v>
      </c>
      <c r="H39" s="120">
        <v>0</v>
      </c>
      <c r="I39" s="263">
        <v>0</v>
      </c>
      <c r="J39" s="6">
        <v>0</v>
      </c>
      <c r="K39" s="120">
        <v>0</v>
      </c>
    </row>
    <row r="40" spans="1:11" x14ac:dyDescent="0.25">
      <c r="A40" s="258">
        <v>3</v>
      </c>
      <c r="B40" s="197" t="s">
        <v>142</v>
      </c>
      <c r="C40" s="259">
        <v>0.01</v>
      </c>
      <c r="D40" s="3">
        <v>6.7114093959731542E-3</v>
      </c>
      <c r="E40" s="264">
        <v>6.9659442724458202E-3</v>
      </c>
      <c r="F40" s="259">
        <v>5.2910052910052907E-3</v>
      </c>
      <c r="G40" s="3" t="s">
        <v>164</v>
      </c>
      <c r="H40" s="264" t="s">
        <v>164</v>
      </c>
      <c r="I40" s="259" t="s">
        <v>164</v>
      </c>
      <c r="J40" s="3">
        <v>0</v>
      </c>
      <c r="K40" s="264">
        <v>0</v>
      </c>
    </row>
    <row r="41" spans="1:11" x14ac:dyDescent="0.25">
      <c r="A41" s="118">
        <v>4</v>
      </c>
      <c r="B41" s="198" t="s">
        <v>143</v>
      </c>
      <c r="C41" s="263">
        <v>0.01</v>
      </c>
      <c r="D41" s="6">
        <v>2.307046979865772E-2</v>
      </c>
      <c r="E41" s="120">
        <v>2.2058823529411766E-2</v>
      </c>
      <c r="F41" s="263">
        <v>3.1746031746031744E-2</v>
      </c>
      <c r="G41" s="6">
        <v>2.3882896764252697E-2</v>
      </c>
      <c r="H41" s="120">
        <v>2.4416517055655295E-2</v>
      </c>
      <c r="I41" s="263">
        <v>2.7149321266968326E-2</v>
      </c>
      <c r="J41" s="6">
        <v>1.782178217821782E-2</v>
      </c>
      <c r="K41" s="120">
        <v>1.890359168241966E-2</v>
      </c>
    </row>
    <row r="42" spans="1:11" x14ac:dyDescent="0.25">
      <c r="A42" s="258">
        <v>5</v>
      </c>
      <c r="B42" s="197" t="s">
        <v>144</v>
      </c>
      <c r="C42" s="259">
        <v>3.5000000000000003E-2</v>
      </c>
      <c r="D42" s="3">
        <v>2.7684563758389263E-2</v>
      </c>
      <c r="E42" s="264">
        <v>2.825077399380805E-2</v>
      </c>
      <c r="F42" s="259">
        <v>6.8783068783068779E-2</v>
      </c>
      <c r="G42" s="3">
        <v>3.0431432973805857E-2</v>
      </c>
      <c r="H42" s="264">
        <v>3.3034111310592459E-2</v>
      </c>
      <c r="I42" s="259">
        <v>1.8099547511312219E-2</v>
      </c>
      <c r="J42" s="3">
        <v>1.1881188118811881E-2</v>
      </c>
      <c r="K42" s="264">
        <v>1.1342155009451797E-2</v>
      </c>
    </row>
    <row r="43" spans="1:11" x14ac:dyDescent="0.25">
      <c r="A43" s="118">
        <v>6</v>
      </c>
      <c r="B43" s="198" t="s">
        <v>145</v>
      </c>
      <c r="C43" s="263">
        <v>0</v>
      </c>
      <c r="D43" s="6">
        <v>0</v>
      </c>
      <c r="E43" s="120">
        <v>0</v>
      </c>
      <c r="F43" s="263">
        <v>0</v>
      </c>
      <c r="G43" s="6" t="s">
        <v>164</v>
      </c>
      <c r="H43" s="120" t="s">
        <v>164</v>
      </c>
      <c r="I43" s="263">
        <v>0</v>
      </c>
      <c r="J43" s="6">
        <v>0</v>
      </c>
      <c r="K43" s="120">
        <v>0</v>
      </c>
    </row>
    <row r="44" spans="1:11" x14ac:dyDescent="0.25">
      <c r="A44" s="258">
        <v>7</v>
      </c>
      <c r="B44" s="197" t="s">
        <v>146</v>
      </c>
      <c r="C44" s="259">
        <v>0</v>
      </c>
      <c r="D44" s="3" t="s">
        <v>164</v>
      </c>
      <c r="E44" s="264" t="s">
        <v>164</v>
      </c>
      <c r="F44" s="259">
        <v>1.0582010582010581E-2</v>
      </c>
      <c r="G44" s="3" t="s">
        <v>164</v>
      </c>
      <c r="H44" s="264" t="s">
        <v>164</v>
      </c>
      <c r="I44" s="259" t="s">
        <v>164</v>
      </c>
      <c r="J44" s="3" t="s">
        <v>164</v>
      </c>
      <c r="K44" s="264" t="s">
        <v>164</v>
      </c>
    </row>
    <row r="45" spans="1:11" x14ac:dyDescent="0.25">
      <c r="A45" s="118">
        <v>8</v>
      </c>
      <c r="B45" s="198" t="s">
        <v>147</v>
      </c>
      <c r="C45" s="263">
        <v>0.105</v>
      </c>
      <c r="D45" s="6">
        <v>3.7332214765100673E-2</v>
      </c>
      <c r="E45" s="120">
        <v>4.2569659442724457E-2</v>
      </c>
      <c r="F45" s="263">
        <v>8.4656084656084651E-2</v>
      </c>
      <c r="G45" s="6">
        <v>6.587057010785824E-2</v>
      </c>
      <c r="H45" s="120">
        <v>6.714542190305206E-2</v>
      </c>
      <c r="I45" s="263">
        <v>9.0497737556561084E-2</v>
      </c>
      <c r="J45" s="6">
        <v>6.3366336633663367E-2</v>
      </c>
      <c r="K45" s="120">
        <v>6.4272211720226846E-2</v>
      </c>
    </row>
    <row r="46" spans="1:11" x14ac:dyDescent="0.25">
      <c r="A46" s="258">
        <v>9</v>
      </c>
      <c r="B46" s="197" t="s">
        <v>148</v>
      </c>
      <c r="C46" s="259">
        <v>0.01</v>
      </c>
      <c r="D46" s="3" t="s">
        <v>164</v>
      </c>
      <c r="E46" s="264" t="s">
        <v>164</v>
      </c>
      <c r="F46" s="259">
        <v>0</v>
      </c>
      <c r="G46" s="3" t="s">
        <v>164</v>
      </c>
      <c r="H46" s="264" t="s">
        <v>164</v>
      </c>
      <c r="I46" s="259" t="s">
        <v>164</v>
      </c>
      <c r="J46" s="3" t="s">
        <v>164</v>
      </c>
      <c r="K46" s="264" t="s">
        <v>164</v>
      </c>
    </row>
    <row r="47" spans="1:11" x14ac:dyDescent="0.25">
      <c r="A47" s="118">
        <v>10</v>
      </c>
      <c r="B47" s="198" t="s">
        <v>149</v>
      </c>
      <c r="C47" s="263">
        <v>2.5000000000000001E-2</v>
      </c>
      <c r="D47" s="6">
        <v>3.3557046979865772E-2</v>
      </c>
      <c r="E47" s="120">
        <v>3.2894736842105261E-2</v>
      </c>
      <c r="F47" s="263">
        <v>5.2910052910052907E-2</v>
      </c>
      <c r="G47" s="6">
        <v>3.3898305084745763E-2</v>
      </c>
      <c r="H47" s="120">
        <v>3.518850987432675E-2</v>
      </c>
      <c r="I47" s="263">
        <v>4.072398190045249E-2</v>
      </c>
      <c r="J47" s="6">
        <v>2.9702970297029702E-2</v>
      </c>
      <c r="K47" s="120">
        <v>3.4026465028355386E-2</v>
      </c>
    </row>
    <row r="48" spans="1:11" x14ac:dyDescent="0.25">
      <c r="A48" s="258">
        <v>11</v>
      </c>
      <c r="B48" s="197" t="s">
        <v>150</v>
      </c>
      <c r="C48" s="259">
        <v>0.105</v>
      </c>
      <c r="D48" s="3">
        <v>9.7315436241610737E-2</v>
      </c>
      <c r="E48" s="264">
        <v>9.791021671826626E-2</v>
      </c>
      <c r="F48" s="259">
        <v>0.21693121693121692</v>
      </c>
      <c r="G48" s="3">
        <v>0.10708782742681047</v>
      </c>
      <c r="H48" s="264">
        <v>0.11454219030520646</v>
      </c>
      <c r="I48" s="259">
        <v>0.13574660633484162</v>
      </c>
      <c r="J48" s="3">
        <v>8.1188118811881191E-2</v>
      </c>
      <c r="K48" s="264">
        <v>7.9395085066162566E-2</v>
      </c>
    </row>
    <row r="49" spans="1:11" x14ac:dyDescent="0.25">
      <c r="A49" s="118">
        <v>12</v>
      </c>
      <c r="B49" s="198" t="s">
        <v>151</v>
      </c>
      <c r="C49" s="263">
        <v>0.02</v>
      </c>
      <c r="D49" s="6">
        <v>1.1744966442953021E-2</v>
      </c>
      <c r="E49" s="120">
        <v>1.238390092879257E-2</v>
      </c>
      <c r="F49" s="263">
        <v>3.7037037037037035E-2</v>
      </c>
      <c r="G49" s="6">
        <v>1.6949152542372881E-2</v>
      </c>
      <c r="H49" s="120">
        <v>1.8312387791741474E-2</v>
      </c>
      <c r="I49" s="263">
        <v>5.8823529411764705E-2</v>
      </c>
      <c r="J49" s="6">
        <v>1.782178217821782E-2</v>
      </c>
      <c r="K49" s="120">
        <v>1.890359168241966E-2</v>
      </c>
    </row>
    <row r="50" spans="1:11" x14ac:dyDescent="0.25">
      <c r="A50" s="258">
        <v>13</v>
      </c>
      <c r="B50" s="197" t="s">
        <v>152</v>
      </c>
      <c r="C50" s="259">
        <v>0</v>
      </c>
      <c r="D50" s="3">
        <v>6.7114093959731542E-3</v>
      </c>
      <c r="E50" s="264">
        <v>6.1919504643962852E-3</v>
      </c>
      <c r="F50" s="259">
        <v>5.2910052910052907E-3</v>
      </c>
      <c r="G50" s="3">
        <v>9.2449922958397542E-3</v>
      </c>
      <c r="H50" s="264">
        <v>8.9766606822262122E-3</v>
      </c>
      <c r="I50" s="259">
        <v>1.3574660633484163E-2</v>
      </c>
      <c r="J50" s="3">
        <v>5.9405940594059407E-3</v>
      </c>
      <c r="K50" s="264">
        <v>5.6710775047258983E-3</v>
      </c>
    </row>
    <row r="51" spans="1:11" x14ac:dyDescent="0.25">
      <c r="A51" s="118">
        <v>14</v>
      </c>
      <c r="B51" s="198" t="s">
        <v>153</v>
      </c>
      <c r="C51" s="263">
        <v>0</v>
      </c>
      <c r="D51" s="6" t="s">
        <v>164</v>
      </c>
      <c r="E51" s="120" t="s">
        <v>164</v>
      </c>
      <c r="F51" s="263">
        <v>0</v>
      </c>
      <c r="G51" s="6" t="s">
        <v>164</v>
      </c>
      <c r="H51" s="120" t="s">
        <v>164</v>
      </c>
      <c r="I51" s="263">
        <v>0</v>
      </c>
      <c r="J51" s="6" t="s">
        <v>164</v>
      </c>
      <c r="K51" s="120" t="s">
        <v>164</v>
      </c>
    </row>
    <row r="52" spans="1:11" x14ac:dyDescent="0.25">
      <c r="A52" s="258">
        <v>15</v>
      </c>
      <c r="B52" s="197" t="s">
        <v>154</v>
      </c>
      <c r="C52" s="259">
        <v>0.02</v>
      </c>
      <c r="D52" s="3">
        <v>2.2231543624161073E-2</v>
      </c>
      <c r="E52" s="264">
        <v>2.2058823529411766E-2</v>
      </c>
      <c r="F52" s="259">
        <v>4.7619047619047616E-2</v>
      </c>
      <c r="G52" s="3">
        <v>2.1186440677966101E-2</v>
      </c>
      <c r="H52" s="264">
        <v>2.2980251346499104E-2</v>
      </c>
      <c r="I52" s="259">
        <v>4.072398190045249E-2</v>
      </c>
      <c r="J52" s="3">
        <v>2.3762376237623763E-2</v>
      </c>
      <c r="K52" s="264">
        <v>2.835538752362949E-2</v>
      </c>
    </row>
    <row r="53" spans="1:11" x14ac:dyDescent="0.25">
      <c r="A53" s="118">
        <v>16</v>
      </c>
      <c r="B53" s="198" t="s">
        <v>155</v>
      </c>
      <c r="C53" s="263">
        <v>0.01</v>
      </c>
      <c r="D53" s="6">
        <v>1.552013422818792E-2</v>
      </c>
      <c r="E53" s="120">
        <v>1.5092879256965945E-2</v>
      </c>
      <c r="F53" s="263">
        <v>1.5873015873015872E-2</v>
      </c>
      <c r="G53" s="6">
        <v>1.1171032357473035E-2</v>
      </c>
      <c r="H53" s="120">
        <v>1.1490125673249552E-2</v>
      </c>
      <c r="I53" s="263">
        <v>3.1674208144796379E-2</v>
      </c>
      <c r="J53" s="6">
        <v>7.9207920792079209E-3</v>
      </c>
      <c r="K53" s="120">
        <v>7.5614366729678641E-3</v>
      </c>
    </row>
    <row r="54" spans="1:11" x14ac:dyDescent="0.25">
      <c r="A54" s="258">
        <v>17</v>
      </c>
      <c r="B54" s="197" t="s">
        <v>156</v>
      </c>
      <c r="C54" s="259">
        <v>0.01</v>
      </c>
      <c r="D54" s="3">
        <v>5.0335570469798654E-3</v>
      </c>
      <c r="E54" s="264">
        <v>5.4179566563467493E-3</v>
      </c>
      <c r="F54" s="259">
        <v>0</v>
      </c>
      <c r="G54" s="3" t="s">
        <v>164</v>
      </c>
      <c r="H54" s="264" t="s">
        <v>164</v>
      </c>
      <c r="I54" s="259" t="s">
        <v>164</v>
      </c>
      <c r="J54" s="3" t="s">
        <v>164</v>
      </c>
      <c r="K54" s="264" t="s">
        <v>164</v>
      </c>
    </row>
    <row r="55" spans="1:11" x14ac:dyDescent="0.25">
      <c r="A55" s="118">
        <v>18</v>
      </c>
      <c r="B55" s="198" t="s">
        <v>157</v>
      </c>
      <c r="C55" s="263">
        <v>0</v>
      </c>
      <c r="D55" s="6">
        <v>9.6476510067114093E-3</v>
      </c>
      <c r="E55" s="120">
        <v>8.9009287925696599E-3</v>
      </c>
      <c r="F55" s="263">
        <v>1.5873015873015872E-2</v>
      </c>
      <c r="G55" s="6">
        <v>8.8597842835130974E-3</v>
      </c>
      <c r="H55" s="120">
        <v>9.33572710951526E-3</v>
      </c>
      <c r="I55" s="263">
        <v>0</v>
      </c>
      <c r="J55" s="6">
        <v>9.9009900990099011E-3</v>
      </c>
      <c r="K55" s="120">
        <v>1.1342155009451797E-2</v>
      </c>
    </row>
    <row r="56" spans="1:11" x14ac:dyDescent="0.25">
      <c r="A56" s="258">
        <v>19</v>
      </c>
      <c r="B56" s="197" t="s">
        <v>158</v>
      </c>
      <c r="C56" s="259">
        <v>0</v>
      </c>
      <c r="D56" s="3" t="s">
        <v>164</v>
      </c>
      <c r="E56" s="264" t="s">
        <v>164</v>
      </c>
      <c r="F56" s="259">
        <v>0</v>
      </c>
      <c r="G56" s="3">
        <v>0</v>
      </c>
      <c r="H56" s="264">
        <v>0</v>
      </c>
      <c r="I56" s="259">
        <v>0</v>
      </c>
      <c r="J56" s="3">
        <v>0</v>
      </c>
      <c r="K56" s="264">
        <v>0</v>
      </c>
    </row>
    <row r="57" spans="1:11" x14ac:dyDescent="0.25">
      <c r="A57" s="118">
        <v>20</v>
      </c>
      <c r="B57" s="198" t="s">
        <v>159</v>
      </c>
      <c r="C57" s="263">
        <v>0</v>
      </c>
      <c r="D57" s="6" t="s">
        <v>164</v>
      </c>
      <c r="E57" s="120" t="s">
        <v>164</v>
      </c>
      <c r="F57" s="263">
        <v>5.2910052910052907E-3</v>
      </c>
      <c r="G57" s="6" t="s">
        <v>164</v>
      </c>
      <c r="H57" s="120" t="s">
        <v>164</v>
      </c>
      <c r="I57" s="263">
        <v>0</v>
      </c>
      <c r="J57" s="6" t="s">
        <v>164</v>
      </c>
      <c r="K57" s="120" t="s">
        <v>164</v>
      </c>
    </row>
    <row r="58" spans="1:11" x14ac:dyDescent="0.25">
      <c r="A58" s="258">
        <v>21</v>
      </c>
      <c r="B58" s="197" t="s">
        <v>160</v>
      </c>
      <c r="C58" s="259">
        <v>0</v>
      </c>
      <c r="D58" s="3">
        <v>0</v>
      </c>
      <c r="E58" s="264">
        <v>0</v>
      </c>
      <c r="F58" s="259">
        <v>0</v>
      </c>
      <c r="G58" s="3" t="s">
        <v>164</v>
      </c>
      <c r="H58" s="264" t="s">
        <v>164</v>
      </c>
      <c r="I58" s="259">
        <v>0</v>
      </c>
      <c r="J58" s="3" t="s">
        <v>164</v>
      </c>
      <c r="K58" s="264" t="s">
        <v>164</v>
      </c>
    </row>
    <row r="59" spans="1:11" x14ac:dyDescent="0.25">
      <c r="A59" s="118">
        <v>22</v>
      </c>
      <c r="B59" s="198" t="s">
        <v>161</v>
      </c>
      <c r="C59" s="263">
        <v>0</v>
      </c>
      <c r="D59" s="6" t="s">
        <v>164</v>
      </c>
      <c r="E59" s="120" t="s">
        <v>164</v>
      </c>
      <c r="F59" s="263">
        <v>0</v>
      </c>
      <c r="G59" s="6" t="s">
        <v>164</v>
      </c>
      <c r="H59" s="120" t="s">
        <v>164</v>
      </c>
      <c r="I59" s="263" t="s">
        <v>164</v>
      </c>
      <c r="J59" s="6" t="s">
        <v>164</v>
      </c>
      <c r="K59" s="120" t="s">
        <v>164</v>
      </c>
    </row>
    <row r="60" spans="1:11" ht="15.75" thickBot="1" x14ac:dyDescent="0.3">
      <c r="A60" s="268" t="s">
        <v>162</v>
      </c>
      <c r="B60" s="269" t="s">
        <v>163</v>
      </c>
      <c r="C60" s="270">
        <v>0</v>
      </c>
      <c r="D60" s="271" t="s">
        <v>164</v>
      </c>
      <c r="E60" s="272" t="s">
        <v>164</v>
      </c>
      <c r="F60" s="270">
        <v>5.2910052910052907E-3</v>
      </c>
      <c r="G60" s="271" t="s">
        <v>164</v>
      </c>
      <c r="H60" s="272" t="s">
        <v>164</v>
      </c>
      <c r="I60" s="270" t="s">
        <v>164</v>
      </c>
      <c r="J60" s="271">
        <v>5.9405940594059407E-3</v>
      </c>
      <c r="K60" s="272">
        <v>5.6710775047258983E-3</v>
      </c>
    </row>
    <row r="61" spans="1:11" x14ac:dyDescent="0.25">
      <c r="A61" s="56" t="s">
        <v>441</v>
      </c>
    </row>
    <row r="62" spans="1:11" x14ac:dyDescent="0.25">
      <c r="A62" s="59" t="s">
        <v>165</v>
      </c>
    </row>
  </sheetData>
  <mergeCells count="7">
    <mergeCell ref="F3:H3"/>
    <mergeCell ref="A36:B37"/>
    <mergeCell ref="C36:E36"/>
    <mergeCell ref="F36:H36"/>
    <mergeCell ref="I36:K36"/>
    <mergeCell ref="A3:B4"/>
    <mergeCell ref="C3:E3"/>
  </mergeCells>
  <hyperlinks>
    <hyperlink ref="A29" location="Contents!A1" display="Hom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workbookViewId="0"/>
  </sheetViews>
  <sheetFormatPr defaultRowHeight="15" x14ac:dyDescent="0.25"/>
  <cols>
    <col min="2" max="2" width="59.42578125" customWidth="1"/>
  </cols>
  <sheetData>
    <row r="1" spans="1:8" x14ac:dyDescent="0.25">
      <c r="A1" s="1" t="s">
        <v>334</v>
      </c>
    </row>
    <row r="2" spans="1:8" ht="15.75" thickBot="1" x14ac:dyDescent="0.3">
      <c r="A2" s="1"/>
    </row>
    <row r="3" spans="1:8" ht="15.75" thickBot="1" x14ac:dyDescent="0.3">
      <c r="A3" s="432" t="s">
        <v>139</v>
      </c>
      <c r="B3" s="433"/>
      <c r="C3" s="387">
        <v>2016</v>
      </c>
      <c r="D3" s="385"/>
      <c r="E3" s="431"/>
      <c r="F3" s="430">
        <v>2017</v>
      </c>
      <c r="G3" s="385"/>
      <c r="H3" s="431"/>
    </row>
    <row r="4" spans="1:8" ht="15.75" thickBot="1" x14ac:dyDescent="0.3">
      <c r="A4" s="434"/>
      <c r="B4" s="435"/>
      <c r="C4" s="256" t="s">
        <v>112</v>
      </c>
      <c r="D4" s="195" t="s">
        <v>113</v>
      </c>
      <c r="E4" s="196" t="s">
        <v>18</v>
      </c>
      <c r="F4" s="256" t="s">
        <v>112</v>
      </c>
      <c r="G4" s="195" t="s">
        <v>113</v>
      </c>
      <c r="H4" s="196" t="s">
        <v>18</v>
      </c>
    </row>
    <row r="5" spans="1:8" x14ac:dyDescent="0.25">
      <c r="A5" s="258">
        <v>1</v>
      </c>
      <c r="B5" s="197" t="s">
        <v>140</v>
      </c>
      <c r="C5" s="260">
        <v>0</v>
      </c>
      <c r="D5" s="261">
        <v>0</v>
      </c>
      <c r="E5" s="264">
        <v>0</v>
      </c>
      <c r="F5" s="259">
        <v>0</v>
      </c>
      <c r="G5" s="3">
        <v>0</v>
      </c>
      <c r="H5" s="264">
        <v>0</v>
      </c>
    </row>
    <row r="6" spans="1:8" x14ac:dyDescent="0.25">
      <c r="A6" s="118">
        <v>2</v>
      </c>
      <c r="B6" s="198" t="s">
        <v>141</v>
      </c>
      <c r="C6" s="118" t="s">
        <v>164</v>
      </c>
      <c r="D6" s="5" t="s">
        <v>164</v>
      </c>
      <c r="E6" s="68" t="s">
        <v>164</v>
      </c>
      <c r="F6" s="263" t="s">
        <v>164</v>
      </c>
      <c r="G6" s="6" t="s">
        <v>164</v>
      </c>
      <c r="H6" s="120" t="s">
        <v>164</v>
      </c>
    </row>
    <row r="7" spans="1:8" x14ac:dyDescent="0.25">
      <c r="A7" s="258">
        <v>3</v>
      </c>
      <c r="B7" s="197" t="s">
        <v>142</v>
      </c>
      <c r="C7" s="258" t="s">
        <v>164</v>
      </c>
      <c r="D7" s="15" t="s">
        <v>164</v>
      </c>
      <c r="E7" s="66" t="s">
        <v>164</v>
      </c>
      <c r="F7" s="259" t="s">
        <v>164</v>
      </c>
      <c r="G7" s="3" t="s">
        <v>164</v>
      </c>
      <c r="H7" s="264" t="s">
        <v>164</v>
      </c>
    </row>
    <row r="8" spans="1:8" x14ac:dyDescent="0.25">
      <c r="A8" s="118">
        <v>4</v>
      </c>
      <c r="B8" s="198" t="s">
        <v>143</v>
      </c>
      <c r="C8" s="263">
        <v>0.01</v>
      </c>
      <c r="D8" s="6">
        <v>0.01</v>
      </c>
      <c r="E8" s="120">
        <v>0.01</v>
      </c>
      <c r="F8" s="263">
        <v>1.3000785545954439E-2</v>
      </c>
      <c r="G8" s="6">
        <v>7.1714549694223235E-3</v>
      </c>
      <c r="H8" s="120">
        <v>1.0251302164394363E-2</v>
      </c>
    </row>
    <row r="9" spans="1:8" x14ac:dyDescent="0.25">
      <c r="A9" s="258">
        <v>5</v>
      </c>
      <c r="B9" s="197" t="s">
        <v>144</v>
      </c>
      <c r="C9" s="259">
        <v>0.01</v>
      </c>
      <c r="D9" s="3">
        <v>0.01</v>
      </c>
      <c r="E9" s="264">
        <v>0.01</v>
      </c>
      <c r="F9" s="259">
        <v>1.3864886095836606E-2</v>
      </c>
      <c r="G9" s="3">
        <v>9.503277750890932E-3</v>
      </c>
      <c r="H9" s="264">
        <v>1.1807673950486626E-2</v>
      </c>
    </row>
    <row r="10" spans="1:8" x14ac:dyDescent="0.25">
      <c r="A10" s="118">
        <v>6</v>
      </c>
      <c r="B10" s="198" t="s">
        <v>145</v>
      </c>
      <c r="C10" s="263">
        <v>0</v>
      </c>
      <c r="D10" s="5" t="s">
        <v>164</v>
      </c>
      <c r="E10" s="68" t="s">
        <v>164</v>
      </c>
      <c r="F10" s="263" t="s">
        <v>164</v>
      </c>
      <c r="G10" s="6" t="s">
        <v>164</v>
      </c>
      <c r="H10" s="120" t="s">
        <v>164</v>
      </c>
    </row>
    <row r="11" spans="1:8" x14ac:dyDescent="0.25">
      <c r="A11" s="258">
        <v>7</v>
      </c>
      <c r="B11" s="197" t="s">
        <v>146</v>
      </c>
      <c r="C11" s="258" t="s">
        <v>164</v>
      </c>
      <c r="D11" s="15" t="s">
        <v>164</v>
      </c>
      <c r="E11" s="66" t="s">
        <v>164</v>
      </c>
      <c r="F11" s="259" t="s">
        <v>164</v>
      </c>
      <c r="G11" s="3" t="s">
        <v>164</v>
      </c>
      <c r="H11" s="264" t="s">
        <v>164</v>
      </c>
    </row>
    <row r="12" spans="1:8" x14ac:dyDescent="0.25">
      <c r="A12" s="118">
        <v>8</v>
      </c>
      <c r="B12" s="198" t="s">
        <v>147</v>
      </c>
      <c r="C12" s="118" t="s">
        <v>164</v>
      </c>
      <c r="D12" s="5" t="s">
        <v>164</v>
      </c>
      <c r="E12" s="68" t="s">
        <v>164</v>
      </c>
      <c r="F12" s="263" t="s">
        <v>164</v>
      </c>
      <c r="G12" s="6" t="s">
        <v>164</v>
      </c>
      <c r="H12" s="120" t="s">
        <v>164</v>
      </c>
    </row>
    <row r="13" spans="1:8" x14ac:dyDescent="0.25">
      <c r="A13" s="258">
        <v>9</v>
      </c>
      <c r="B13" s="197" t="s">
        <v>148</v>
      </c>
      <c r="C13" s="258" t="s">
        <v>164</v>
      </c>
      <c r="D13" s="15" t="s">
        <v>164</v>
      </c>
      <c r="E13" s="66" t="s">
        <v>164</v>
      </c>
      <c r="F13" s="259" t="s">
        <v>164</v>
      </c>
      <c r="G13" s="3" t="s">
        <v>164</v>
      </c>
      <c r="H13" s="264" t="s">
        <v>164</v>
      </c>
    </row>
    <row r="14" spans="1:8" x14ac:dyDescent="0.25">
      <c r="A14" s="118">
        <v>10</v>
      </c>
      <c r="B14" s="198" t="s">
        <v>149</v>
      </c>
      <c r="C14" s="263">
        <v>0.02</v>
      </c>
      <c r="D14" s="6">
        <v>0.01</v>
      </c>
      <c r="E14" s="120">
        <v>0.01</v>
      </c>
      <c r="F14" s="263">
        <v>1.8106834249803614E-2</v>
      </c>
      <c r="G14" s="6">
        <v>1.108715737603942E-2</v>
      </c>
      <c r="H14" s="120">
        <v>1.4795907779783768E-2</v>
      </c>
    </row>
    <row r="15" spans="1:8" x14ac:dyDescent="0.25">
      <c r="A15" s="258">
        <v>11</v>
      </c>
      <c r="B15" s="197" t="s">
        <v>150</v>
      </c>
      <c r="C15" s="258" t="s">
        <v>164</v>
      </c>
      <c r="D15" s="15" t="s">
        <v>164</v>
      </c>
      <c r="E15" s="66" t="s">
        <v>164</v>
      </c>
      <c r="F15" s="259" t="s">
        <v>164</v>
      </c>
      <c r="G15" s="3" t="s">
        <v>164</v>
      </c>
      <c r="H15" s="264" t="s">
        <v>164</v>
      </c>
    </row>
    <row r="16" spans="1:8" x14ac:dyDescent="0.25">
      <c r="A16" s="118">
        <v>12</v>
      </c>
      <c r="B16" s="198" t="s">
        <v>151</v>
      </c>
      <c r="C16" s="263">
        <v>0.01</v>
      </c>
      <c r="D16" s="6">
        <v>0.01</v>
      </c>
      <c r="E16" s="120">
        <v>0.01</v>
      </c>
      <c r="F16" s="263">
        <v>1.4846818538884525E-2</v>
      </c>
      <c r="G16" s="6">
        <v>1.2627040344933785E-2</v>
      </c>
      <c r="H16" s="120">
        <v>1.3799829836684721E-2</v>
      </c>
    </row>
    <row r="17" spans="1:8" x14ac:dyDescent="0.25">
      <c r="A17" s="258">
        <v>13</v>
      </c>
      <c r="B17" s="197" t="s">
        <v>152</v>
      </c>
      <c r="C17" s="258" t="s">
        <v>164</v>
      </c>
      <c r="D17" s="15" t="s">
        <v>164</v>
      </c>
      <c r="E17" s="66" t="s">
        <v>164</v>
      </c>
      <c r="F17" s="259" t="s">
        <v>164</v>
      </c>
      <c r="G17" s="3" t="s">
        <v>164</v>
      </c>
      <c r="H17" s="264" t="s">
        <v>164</v>
      </c>
    </row>
    <row r="18" spans="1:8" x14ac:dyDescent="0.25">
      <c r="A18" s="118">
        <v>14</v>
      </c>
      <c r="B18" s="198" t="s">
        <v>153</v>
      </c>
      <c r="C18" s="118" t="s">
        <v>164</v>
      </c>
      <c r="D18" s="5" t="s">
        <v>164</v>
      </c>
      <c r="E18" s="68" t="s">
        <v>164</v>
      </c>
      <c r="F18" s="263" t="s">
        <v>164</v>
      </c>
      <c r="G18" s="6" t="s">
        <v>164</v>
      </c>
      <c r="H18" s="120" t="s">
        <v>164</v>
      </c>
    </row>
    <row r="19" spans="1:8" x14ac:dyDescent="0.25">
      <c r="A19" s="258">
        <v>15</v>
      </c>
      <c r="B19" s="197" t="s">
        <v>154</v>
      </c>
      <c r="C19" s="258" t="s">
        <v>164</v>
      </c>
      <c r="D19" s="15" t="s">
        <v>164</v>
      </c>
      <c r="E19" s="66" t="s">
        <v>164</v>
      </c>
      <c r="F19" s="259" t="s">
        <v>164</v>
      </c>
      <c r="G19" s="3" t="s">
        <v>164</v>
      </c>
      <c r="H19" s="264" t="s">
        <v>164</v>
      </c>
    </row>
    <row r="20" spans="1:8" x14ac:dyDescent="0.25">
      <c r="A20" s="118">
        <v>16</v>
      </c>
      <c r="B20" s="198" t="s">
        <v>155</v>
      </c>
      <c r="C20" s="263">
        <v>0.04</v>
      </c>
      <c r="D20" s="6">
        <v>0.03</v>
      </c>
      <c r="E20" s="120">
        <v>0.03</v>
      </c>
      <c r="F20" s="263">
        <v>3.8059701492537311E-2</v>
      </c>
      <c r="G20" s="6">
        <v>2.9345769721501165E-2</v>
      </c>
      <c r="H20" s="120">
        <v>3.3949656560625867E-2</v>
      </c>
    </row>
    <row r="21" spans="1:8" x14ac:dyDescent="0.25">
      <c r="A21" s="258">
        <v>17</v>
      </c>
      <c r="B21" s="197" t="s">
        <v>156</v>
      </c>
      <c r="C21" s="259">
        <v>0.01</v>
      </c>
      <c r="D21" s="3">
        <v>0.01</v>
      </c>
      <c r="E21" s="264">
        <v>0.01</v>
      </c>
      <c r="F21" s="259">
        <v>1.1272584446190103E-2</v>
      </c>
      <c r="G21" s="3">
        <v>7.4354349069470724E-3</v>
      </c>
      <c r="H21" s="264">
        <v>9.4627404594409513E-3</v>
      </c>
    </row>
    <row r="22" spans="1:8" x14ac:dyDescent="0.25">
      <c r="A22" s="118">
        <v>18</v>
      </c>
      <c r="B22" s="198" t="s">
        <v>157</v>
      </c>
      <c r="C22" s="118" t="s">
        <v>164</v>
      </c>
      <c r="D22" s="5" t="s">
        <v>164</v>
      </c>
      <c r="E22" s="68" t="s">
        <v>164</v>
      </c>
      <c r="F22" s="263" t="s">
        <v>164</v>
      </c>
      <c r="G22" s="6" t="s">
        <v>164</v>
      </c>
      <c r="H22" s="120" t="s">
        <v>164</v>
      </c>
    </row>
    <row r="23" spans="1:8" x14ac:dyDescent="0.25">
      <c r="A23" s="258">
        <v>19</v>
      </c>
      <c r="B23" s="197" t="s">
        <v>158</v>
      </c>
      <c r="C23" s="259">
        <v>0.01</v>
      </c>
      <c r="D23" s="3">
        <v>0.01</v>
      </c>
      <c r="E23" s="264">
        <v>0.01</v>
      </c>
      <c r="F23" s="259">
        <v>1.1154752553024352E-2</v>
      </c>
      <c r="G23" s="3">
        <v>7.1714549694223235E-3</v>
      </c>
      <c r="H23" s="264">
        <v>9.2759758451098802E-3</v>
      </c>
    </row>
    <row r="24" spans="1:8" x14ac:dyDescent="0.25">
      <c r="A24" s="118">
        <v>20</v>
      </c>
      <c r="B24" s="198" t="s">
        <v>159</v>
      </c>
      <c r="C24" s="118" t="s">
        <v>164</v>
      </c>
      <c r="D24" s="5" t="s">
        <v>164</v>
      </c>
      <c r="E24" s="68" t="s">
        <v>164</v>
      </c>
      <c r="F24" s="263" t="s">
        <v>164</v>
      </c>
      <c r="G24" s="6" t="s">
        <v>164</v>
      </c>
      <c r="H24" s="120" t="s">
        <v>164</v>
      </c>
    </row>
    <row r="25" spans="1:8" x14ac:dyDescent="0.25">
      <c r="A25" s="258">
        <v>21</v>
      </c>
      <c r="B25" s="197" t="s">
        <v>160</v>
      </c>
      <c r="C25" s="258" t="s">
        <v>164</v>
      </c>
      <c r="D25" s="15" t="s">
        <v>164</v>
      </c>
      <c r="E25" s="66" t="s">
        <v>164</v>
      </c>
      <c r="F25" s="259" t="s">
        <v>164</v>
      </c>
      <c r="G25" s="3" t="s">
        <v>164</v>
      </c>
      <c r="H25" s="264" t="s">
        <v>164</v>
      </c>
    </row>
    <row r="26" spans="1:8" x14ac:dyDescent="0.25">
      <c r="A26" s="118">
        <v>22</v>
      </c>
      <c r="B26" s="198" t="s">
        <v>161</v>
      </c>
      <c r="C26" s="118" t="s">
        <v>164</v>
      </c>
      <c r="D26" s="5" t="s">
        <v>164</v>
      </c>
      <c r="E26" s="68" t="s">
        <v>164</v>
      </c>
      <c r="F26" s="263" t="s">
        <v>164</v>
      </c>
      <c r="G26" s="6" t="s">
        <v>164</v>
      </c>
      <c r="H26" s="120" t="s">
        <v>164</v>
      </c>
    </row>
    <row r="27" spans="1:8" ht="15.75" thickBot="1" x14ac:dyDescent="0.3">
      <c r="A27" s="268" t="s">
        <v>162</v>
      </c>
      <c r="B27" s="269" t="s">
        <v>163</v>
      </c>
      <c r="C27" s="273">
        <v>0</v>
      </c>
      <c r="D27" s="203">
        <v>0</v>
      </c>
      <c r="E27" s="274">
        <v>0</v>
      </c>
      <c r="F27" s="270">
        <v>0</v>
      </c>
      <c r="G27" s="271">
        <v>0</v>
      </c>
      <c r="H27" s="272">
        <v>0</v>
      </c>
    </row>
    <row r="28" spans="1:8" x14ac:dyDescent="0.25">
      <c r="A28" s="56" t="s">
        <v>441</v>
      </c>
    </row>
    <row r="29" spans="1:8" x14ac:dyDescent="0.25">
      <c r="A29" s="59" t="s">
        <v>165</v>
      </c>
    </row>
    <row r="30" spans="1:8" x14ac:dyDescent="0.25">
      <c r="A30" s="9" t="s">
        <v>92</v>
      </c>
    </row>
    <row r="33" spans="1:11" x14ac:dyDescent="0.25">
      <c r="A33" s="11" t="s">
        <v>333</v>
      </c>
      <c r="B33" s="19"/>
    </row>
    <row r="34" spans="1:11" ht="15.75" thickBot="1" x14ac:dyDescent="0.3"/>
    <row r="35" spans="1:11" ht="15.75" thickBot="1" x14ac:dyDescent="0.3">
      <c r="A35" s="432" t="s">
        <v>139</v>
      </c>
      <c r="B35" s="433"/>
      <c r="C35" s="387">
        <v>2015</v>
      </c>
      <c r="D35" s="385"/>
      <c r="E35" s="431"/>
      <c r="F35" s="387">
        <v>2016</v>
      </c>
      <c r="G35" s="385"/>
      <c r="H35" s="431"/>
      <c r="I35" s="430">
        <v>2017</v>
      </c>
      <c r="J35" s="385"/>
      <c r="K35" s="431"/>
    </row>
    <row r="36" spans="1:11" ht="15.75" thickBot="1" x14ac:dyDescent="0.3">
      <c r="A36" s="434"/>
      <c r="B36" s="435"/>
      <c r="C36" s="256" t="s">
        <v>112</v>
      </c>
      <c r="D36" s="195" t="s">
        <v>113</v>
      </c>
      <c r="E36" s="196" t="s">
        <v>18</v>
      </c>
      <c r="F36" s="256" t="s">
        <v>112</v>
      </c>
      <c r="G36" s="195" t="s">
        <v>113</v>
      </c>
      <c r="H36" s="196" t="s">
        <v>18</v>
      </c>
      <c r="I36" s="256" t="s">
        <v>112</v>
      </c>
      <c r="J36" s="195" t="s">
        <v>113</v>
      </c>
      <c r="K36" s="196" t="s">
        <v>18</v>
      </c>
    </row>
    <row r="37" spans="1:11" x14ac:dyDescent="0.25">
      <c r="A37" s="258">
        <v>1</v>
      </c>
      <c r="B37" s="197" t="s">
        <v>140</v>
      </c>
      <c r="C37" s="259">
        <v>0</v>
      </c>
      <c r="D37" s="3">
        <v>0</v>
      </c>
      <c r="E37" s="264">
        <v>0</v>
      </c>
      <c r="F37" s="259">
        <v>0</v>
      </c>
      <c r="G37" s="3">
        <v>0</v>
      </c>
      <c r="H37" s="264">
        <v>0</v>
      </c>
      <c r="I37" s="259">
        <v>0</v>
      </c>
      <c r="J37" s="3">
        <v>0</v>
      </c>
      <c r="K37" s="264">
        <v>0</v>
      </c>
    </row>
    <row r="38" spans="1:11" x14ac:dyDescent="0.25">
      <c r="A38" s="118">
        <v>2</v>
      </c>
      <c r="B38" s="198" t="s">
        <v>141</v>
      </c>
      <c r="C38" s="263">
        <v>0</v>
      </c>
      <c r="D38" s="6">
        <v>0</v>
      </c>
      <c r="E38" s="120">
        <v>0</v>
      </c>
      <c r="F38" s="263">
        <v>0</v>
      </c>
      <c r="G38" s="6">
        <v>0</v>
      </c>
      <c r="H38" s="120">
        <v>0</v>
      </c>
      <c r="I38" s="263">
        <v>0</v>
      </c>
      <c r="J38" s="6">
        <v>0</v>
      </c>
      <c r="K38" s="120">
        <v>0</v>
      </c>
    </row>
    <row r="39" spans="1:11" x14ac:dyDescent="0.25">
      <c r="A39" s="258">
        <v>3</v>
      </c>
      <c r="B39" s="197" t="s">
        <v>142</v>
      </c>
      <c r="C39" s="259">
        <v>0</v>
      </c>
      <c r="D39" s="3" t="s">
        <v>164</v>
      </c>
      <c r="E39" s="264" t="s">
        <v>164</v>
      </c>
      <c r="F39" s="259">
        <v>0</v>
      </c>
      <c r="G39" s="3">
        <v>0</v>
      </c>
      <c r="H39" s="264">
        <v>0</v>
      </c>
      <c r="I39" s="259" t="s">
        <v>164</v>
      </c>
      <c r="J39" s="3">
        <v>0</v>
      </c>
      <c r="K39" s="264">
        <v>0</v>
      </c>
    </row>
    <row r="40" spans="1:11" x14ac:dyDescent="0.25">
      <c r="A40" s="118">
        <v>4</v>
      </c>
      <c r="B40" s="198" t="s">
        <v>143</v>
      </c>
      <c r="C40" s="263">
        <v>0.01</v>
      </c>
      <c r="D40" s="6" t="s">
        <v>164</v>
      </c>
      <c r="E40" s="120" t="s">
        <v>164</v>
      </c>
      <c r="F40" s="263">
        <v>0</v>
      </c>
      <c r="G40" s="6">
        <v>0</v>
      </c>
      <c r="H40" s="120">
        <v>0</v>
      </c>
      <c r="I40" s="263" t="s">
        <v>164</v>
      </c>
      <c r="J40" s="6">
        <v>0</v>
      </c>
      <c r="K40" s="120">
        <v>0</v>
      </c>
    </row>
    <row r="41" spans="1:11" x14ac:dyDescent="0.25">
      <c r="A41" s="258">
        <v>5</v>
      </c>
      <c r="B41" s="197" t="s">
        <v>144</v>
      </c>
      <c r="C41" s="259">
        <v>0</v>
      </c>
      <c r="D41" s="3" t="s">
        <v>164</v>
      </c>
      <c r="E41" s="264" t="s">
        <v>164</v>
      </c>
      <c r="F41" s="259">
        <v>0</v>
      </c>
      <c r="G41" s="3" t="s">
        <v>164</v>
      </c>
      <c r="H41" s="264" t="s">
        <v>164</v>
      </c>
      <c r="I41" s="259">
        <v>0</v>
      </c>
      <c r="J41" s="3" t="s">
        <v>164</v>
      </c>
      <c r="K41" s="264" t="s">
        <v>164</v>
      </c>
    </row>
    <row r="42" spans="1:11" x14ac:dyDescent="0.25">
      <c r="A42" s="118">
        <v>6</v>
      </c>
      <c r="B42" s="198" t="s">
        <v>145</v>
      </c>
      <c r="C42" s="263">
        <v>0</v>
      </c>
      <c r="D42" s="6">
        <v>0</v>
      </c>
      <c r="E42" s="120">
        <v>0</v>
      </c>
      <c r="F42" s="263">
        <v>5.2910052910052907E-3</v>
      </c>
      <c r="G42" s="6">
        <v>0</v>
      </c>
      <c r="H42" s="120" t="s">
        <v>164</v>
      </c>
      <c r="I42" s="263">
        <v>0</v>
      </c>
      <c r="J42" s="6">
        <v>0</v>
      </c>
      <c r="K42" s="120">
        <v>0</v>
      </c>
    </row>
    <row r="43" spans="1:11" x14ac:dyDescent="0.25">
      <c r="A43" s="258">
        <v>7</v>
      </c>
      <c r="B43" s="197" t="s">
        <v>146</v>
      </c>
      <c r="C43" s="259">
        <v>0</v>
      </c>
      <c r="D43" s="3">
        <v>0</v>
      </c>
      <c r="E43" s="264">
        <v>0</v>
      </c>
      <c r="F43" s="259">
        <v>0</v>
      </c>
      <c r="G43" s="3" t="s">
        <v>164</v>
      </c>
      <c r="H43" s="264" t="s">
        <v>164</v>
      </c>
      <c r="I43" s="259">
        <v>0</v>
      </c>
      <c r="J43" s="3">
        <v>0</v>
      </c>
      <c r="K43" s="264">
        <v>0</v>
      </c>
    </row>
    <row r="44" spans="1:11" x14ac:dyDescent="0.25">
      <c r="A44" s="118">
        <v>8</v>
      </c>
      <c r="B44" s="198" t="s">
        <v>147</v>
      </c>
      <c r="C44" s="263">
        <v>5.0000000000000001E-3</v>
      </c>
      <c r="D44" s="6">
        <v>0</v>
      </c>
      <c r="E44" s="120" t="s">
        <v>164</v>
      </c>
      <c r="F44" s="263">
        <v>0</v>
      </c>
      <c r="G44" s="6">
        <v>0</v>
      </c>
      <c r="H44" s="120">
        <v>0</v>
      </c>
      <c r="I44" s="263">
        <v>0</v>
      </c>
      <c r="J44" s="6">
        <v>0</v>
      </c>
      <c r="K44" s="120">
        <v>0</v>
      </c>
    </row>
    <row r="45" spans="1:11" x14ac:dyDescent="0.25">
      <c r="A45" s="258">
        <v>9</v>
      </c>
      <c r="B45" s="197" t="s">
        <v>148</v>
      </c>
      <c r="C45" s="259">
        <v>0</v>
      </c>
      <c r="D45" s="3">
        <v>0</v>
      </c>
      <c r="E45" s="264">
        <v>0</v>
      </c>
      <c r="F45" s="259">
        <v>0</v>
      </c>
      <c r="G45" s="3">
        <v>0</v>
      </c>
      <c r="H45" s="264">
        <v>0</v>
      </c>
      <c r="I45" s="259">
        <v>0</v>
      </c>
      <c r="J45" s="3">
        <v>0</v>
      </c>
      <c r="K45" s="264">
        <v>0</v>
      </c>
    </row>
    <row r="46" spans="1:11" x14ac:dyDescent="0.25">
      <c r="A46" s="118">
        <v>10</v>
      </c>
      <c r="B46" s="198" t="s">
        <v>149</v>
      </c>
      <c r="C46" s="263">
        <v>0</v>
      </c>
      <c r="D46" s="6" t="s">
        <v>164</v>
      </c>
      <c r="E46" s="120" t="s">
        <v>164</v>
      </c>
      <c r="F46" s="263">
        <v>0</v>
      </c>
      <c r="G46" s="6" t="s">
        <v>164</v>
      </c>
      <c r="H46" s="120" t="s">
        <v>164</v>
      </c>
      <c r="I46" s="263">
        <v>0</v>
      </c>
      <c r="J46" s="6" t="s">
        <v>164</v>
      </c>
      <c r="K46" s="120" t="s">
        <v>164</v>
      </c>
    </row>
    <row r="47" spans="1:11" x14ac:dyDescent="0.25">
      <c r="A47" s="258">
        <v>11</v>
      </c>
      <c r="B47" s="197" t="s">
        <v>150</v>
      </c>
      <c r="C47" s="259">
        <v>0</v>
      </c>
      <c r="D47" s="3" t="s">
        <v>164</v>
      </c>
      <c r="E47" s="264" t="s">
        <v>164</v>
      </c>
      <c r="F47" s="259">
        <v>0</v>
      </c>
      <c r="G47" s="3" t="s">
        <v>164</v>
      </c>
      <c r="H47" s="264" t="s">
        <v>164</v>
      </c>
      <c r="I47" s="259" t="s">
        <v>164</v>
      </c>
      <c r="J47" s="3">
        <v>0</v>
      </c>
      <c r="K47" s="264">
        <v>0</v>
      </c>
    </row>
    <row r="48" spans="1:11" x14ac:dyDescent="0.25">
      <c r="A48" s="118">
        <v>12</v>
      </c>
      <c r="B48" s="198" t="s">
        <v>151</v>
      </c>
      <c r="C48" s="263">
        <v>0</v>
      </c>
      <c r="D48" s="6" t="s">
        <v>164</v>
      </c>
      <c r="E48" s="120" t="s">
        <v>164</v>
      </c>
      <c r="F48" s="263">
        <v>0</v>
      </c>
      <c r="G48" s="6" t="s">
        <v>164</v>
      </c>
      <c r="H48" s="120" t="s">
        <v>164</v>
      </c>
      <c r="I48" s="263">
        <v>0</v>
      </c>
      <c r="J48" s="6">
        <v>5.9405940594059407E-3</v>
      </c>
      <c r="K48" s="120">
        <v>5.6710775047258983E-3</v>
      </c>
    </row>
    <row r="49" spans="1:11" x14ac:dyDescent="0.25">
      <c r="A49" s="258">
        <v>13</v>
      </c>
      <c r="B49" s="197" t="s">
        <v>152</v>
      </c>
      <c r="C49" s="259">
        <v>0</v>
      </c>
      <c r="D49" s="3">
        <v>0</v>
      </c>
      <c r="E49" s="264">
        <v>0</v>
      </c>
      <c r="F49" s="259">
        <v>0</v>
      </c>
      <c r="G49" s="3">
        <v>0</v>
      </c>
      <c r="H49" s="264">
        <v>0</v>
      </c>
      <c r="I49" s="259">
        <v>0</v>
      </c>
      <c r="J49" s="3">
        <v>0</v>
      </c>
      <c r="K49" s="264">
        <v>0</v>
      </c>
    </row>
    <row r="50" spans="1:11" x14ac:dyDescent="0.25">
      <c r="A50" s="118">
        <v>14</v>
      </c>
      <c r="B50" s="198" t="s">
        <v>153</v>
      </c>
      <c r="C50" s="263">
        <v>0</v>
      </c>
      <c r="D50" s="6" t="s">
        <v>164</v>
      </c>
      <c r="E50" s="120" t="s">
        <v>164</v>
      </c>
      <c r="F50" s="263">
        <v>5.2910052910052907E-3</v>
      </c>
      <c r="G50" s="6" t="s">
        <v>164</v>
      </c>
      <c r="H50" s="120" t="s">
        <v>164</v>
      </c>
      <c r="I50" s="263" t="s">
        <v>164</v>
      </c>
      <c r="J50" s="6" t="s">
        <v>164</v>
      </c>
      <c r="K50" s="120" t="s">
        <v>164</v>
      </c>
    </row>
    <row r="51" spans="1:11" x14ac:dyDescent="0.25">
      <c r="A51" s="258">
        <v>15</v>
      </c>
      <c r="B51" s="197" t="s">
        <v>154</v>
      </c>
      <c r="C51" s="259">
        <v>0</v>
      </c>
      <c r="D51" s="3">
        <v>0</v>
      </c>
      <c r="E51" s="264">
        <v>0</v>
      </c>
      <c r="F51" s="259">
        <v>0</v>
      </c>
      <c r="G51" s="3">
        <v>0</v>
      </c>
      <c r="H51" s="264">
        <v>0</v>
      </c>
      <c r="I51" s="259">
        <v>0</v>
      </c>
      <c r="J51" s="3">
        <v>0</v>
      </c>
      <c r="K51" s="264">
        <v>0</v>
      </c>
    </row>
    <row r="52" spans="1:11" x14ac:dyDescent="0.25">
      <c r="A52" s="118">
        <v>16</v>
      </c>
      <c r="B52" s="198" t="s">
        <v>155</v>
      </c>
      <c r="C52" s="263">
        <v>0</v>
      </c>
      <c r="D52" s="6" t="s">
        <v>164</v>
      </c>
      <c r="E52" s="120" t="s">
        <v>164</v>
      </c>
      <c r="F52" s="263">
        <v>0</v>
      </c>
      <c r="G52" s="6" t="s">
        <v>164</v>
      </c>
      <c r="H52" s="120" t="s">
        <v>164</v>
      </c>
      <c r="I52" s="263">
        <v>0</v>
      </c>
      <c r="J52" s="6" t="s">
        <v>164</v>
      </c>
      <c r="K52" s="120" t="s">
        <v>164</v>
      </c>
    </row>
    <row r="53" spans="1:11" x14ac:dyDescent="0.25">
      <c r="A53" s="258">
        <v>17</v>
      </c>
      <c r="B53" s="197" t="s">
        <v>156</v>
      </c>
      <c r="C53" s="259">
        <v>0</v>
      </c>
      <c r="D53" s="3" t="s">
        <v>164</v>
      </c>
      <c r="E53" s="264" t="s">
        <v>164</v>
      </c>
      <c r="F53" s="259">
        <v>1.0582010582010581E-2</v>
      </c>
      <c r="G53" s="3" t="s">
        <v>164</v>
      </c>
      <c r="H53" s="264" t="s">
        <v>164</v>
      </c>
      <c r="I53" s="259">
        <v>0</v>
      </c>
      <c r="J53" s="3">
        <v>0</v>
      </c>
      <c r="K53" s="264" t="s">
        <v>164</v>
      </c>
    </row>
    <row r="54" spans="1:11" x14ac:dyDescent="0.25">
      <c r="A54" s="118">
        <v>18</v>
      </c>
      <c r="B54" s="198" t="s">
        <v>157</v>
      </c>
      <c r="C54" s="263">
        <v>0</v>
      </c>
      <c r="D54" s="6" t="s">
        <v>164</v>
      </c>
      <c r="E54" s="120" t="s">
        <v>164</v>
      </c>
      <c r="F54" s="263">
        <v>0</v>
      </c>
      <c r="G54" s="6">
        <v>0</v>
      </c>
      <c r="H54" s="120">
        <v>0</v>
      </c>
      <c r="I54" s="263">
        <v>0</v>
      </c>
      <c r="J54" s="6">
        <v>0</v>
      </c>
      <c r="K54" s="120">
        <v>0</v>
      </c>
    </row>
    <row r="55" spans="1:11" x14ac:dyDescent="0.25">
      <c r="A55" s="258">
        <v>19</v>
      </c>
      <c r="B55" s="197" t="s">
        <v>158</v>
      </c>
      <c r="C55" s="259">
        <v>0</v>
      </c>
      <c r="D55" s="3">
        <v>0</v>
      </c>
      <c r="E55" s="264">
        <v>0</v>
      </c>
      <c r="F55" s="259">
        <v>0</v>
      </c>
      <c r="G55" s="3">
        <v>0</v>
      </c>
      <c r="H55" s="264">
        <v>0</v>
      </c>
      <c r="I55" s="259">
        <v>0</v>
      </c>
      <c r="J55" s="3">
        <v>0</v>
      </c>
      <c r="K55" s="264">
        <v>0</v>
      </c>
    </row>
    <row r="56" spans="1:11" x14ac:dyDescent="0.25">
      <c r="A56" s="118">
        <v>20</v>
      </c>
      <c r="B56" s="198" t="s">
        <v>159</v>
      </c>
      <c r="C56" s="263">
        <v>0</v>
      </c>
      <c r="D56" s="6">
        <v>0</v>
      </c>
      <c r="E56" s="120">
        <v>0</v>
      </c>
      <c r="F56" s="263">
        <v>0</v>
      </c>
      <c r="G56" s="6">
        <v>0</v>
      </c>
      <c r="H56" s="120">
        <v>0</v>
      </c>
      <c r="I56" s="263">
        <v>0</v>
      </c>
      <c r="J56" s="6">
        <v>0</v>
      </c>
      <c r="K56" s="120">
        <v>0</v>
      </c>
    </row>
    <row r="57" spans="1:11" x14ac:dyDescent="0.25">
      <c r="A57" s="258">
        <v>21</v>
      </c>
      <c r="B57" s="197" t="s">
        <v>160</v>
      </c>
      <c r="C57" s="259">
        <v>0</v>
      </c>
      <c r="D57" s="3">
        <v>0</v>
      </c>
      <c r="E57" s="264">
        <v>0</v>
      </c>
      <c r="F57" s="259">
        <v>0</v>
      </c>
      <c r="G57" s="3" t="s">
        <v>164</v>
      </c>
      <c r="H57" s="264">
        <v>0</v>
      </c>
      <c r="I57" s="259">
        <v>0</v>
      </c>
      <c r="J57" s="3">
        <v>0</v>
      </c>
      <c r="K57" s="264">
        <v>0</v>
      </c>
    </row>
    <row r="58" spans="1:11" x14ac:dyDescent="0.25">
      <c r="A58" s="118">
        <v>22</v>
      </c>
      <c r="B58" s="198" t="s">
        <v>161</v>
      </c>
      <c r="C58" s="263">
        <v>0</v>
      </c>
      <c r="D58" s="6" t="s">
        <v>164</v>
      </c>
      <c r="E58" s="120" t="s">
        <v>164</v>
      </c>
      <c r="F58" s="263">
        <v>5.2910052910052907E-3</v>
      </c>
      <c r="G58" s="6" t="s">
        <v>164</v>
      </c>
      <c r="H58" s="120" t="s">
        <v>164</v>
      </c>
      <c r="I58" s="263">
        <v>0</v>
      </c>
      <c r="J58" s="6">
        <v>0</v>
      </c>
      <c r="K58" s="120">
        <v>0</v>
      </c>
    </row>
    <row r="59" spans="1:11" ht="15.75" thickBot="1" x14ac:dyDescent="0.3">
      <c r="A59" s="268" t="s">
        <v>162</v>
      </c>
      <c r="B59" s="269" t="s">
        <v>163</v>
      </c>
      <c r="C59" s="270">
        <v>0</v>
      </c>
      <c r="D59" s="271">
        <v>0</v>
      </c>
      <c r="E59" s="272">
        <v>0</v>
      </c>
      <c r="F59" s="270">
        <v>0</v>
      </c>
      <c r="G59" s="271">
        <v>0</v>
      </c>
      <c r="H59" s="272">
        <v>0</v>
      </c>
      <c r="I59" s="270">
        <v>0</v>
      </c>
      <c r="J59" s="271">
        <v>0</v>
      </c>
      <c r="K59" s="272">
        <v>0</v>
      </c>
    </row>
    <row r="60" spans="1:11" x14ac:dyDescent="0.25">
      <c r="A60" s="56" t="s">
        <v>441</v>
      </c>
    </row>
    <row r="61" spans="1:11" x14ac:dyDescent="0.25">
      <c r="A61" s="48" t="s">
        <v>165</v>
      </c>
    </row>
  </sheetData>
  <mergeCells count="7">
    <mergeCell ref="A35:B36"/>
    <mergeCell ref="C35:E35"/>
    <mergeCell ref="F35:H35"/>
    <mergeCell ref="I35:K35"/>
    <mergeCell ref="A3:B4"/>
    <mergeCell ref="C3:E3"/>
    <mergeCell ref="F3:H3"/>
  </mergeCells>
  <hyperlinks>
    <hyperlink ref="A30" location="Contents!A1" display="Hom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zoomScale="90" zoomScaleNormal="90" workbookViewId="0"/>
  </sheetViews>
  <sheetFormatPr defaultRowHeight="15" x14ac:dyDescent="0.25"/>
  <cols>
    <col min="1" max="1" width="24.7109375" customWidth="1"/>
    <col min="2" max="2" width="15.28515625" customWidth="1"/>
    <col min="3" max="4" width="34.28515625" customWidth="1"/>
    <col min="5" max="5" width="32.5703125" customWidth="1"/>
  </cols>
  <sheetData>
    <row r="1" spans="1:5" x14ac:dyDescent="0.25">
      <c r="A1" s="11" t="s">
        <v>276</v>
      </c>
    </row>
    <row r="2" spans="1:5" ht="15.75" thickBot="1" x14ac:dyDescent="0.3"/>
    <row r="3" spans="1:5" ht="45.75" thickBot="1" x14ac:dyDescent="0.3">
      <c r="A3" s="60" t="s">
        <v>11</v>
      </c>
      <c r="B3" s="60" t="s">
        <v>12</v>
      </c>
      <c r="C3" s="60" t="s">
        <v>167</v>
      </c>
      <c r="D3" s="60" t="s">
        <v>168</v>
      </c>
      <c r="E3" s="60" t="s">
        <v>277</v>
      </c>
    </row>
    <row r="4" spans="1:5" x14ac:dyDescent="0.25">
      <c r="A4" s="15">
        <v>2008</v>
      </c>
      <c r="B4" s="15">
        <v>17</v>
      </c>
      <c r="C4" s="15">
        <v>5</v>
      </c>
      <c r="D4" s="15">
        <v>3</v>
      </c>
      <c r="E4" s="94">
        <f>C4/B4</f>
        <v>0.29411764705882354</v>
      </c>
    </row>
    <row r="5" spans="1:5" x14ac:dyDescent="0.25">
      <c r="A5" s="5">
        <v>2009</v>
      </c>
      <c r="B5" s="5">
        <v>6</v>
      </c>
      <c r="C5" s="5">
        <v>1</v>
      </c>
      <c r="D5" s="5">
        <v>0</v>
      </c>
      <c r="E5" s="93">
        <f t="shared" ref="E5:E15" si="0">C5/B5</f>
        <v>0.16666666666666666</v>
      </c>
    </row>
    <row r="6" spans="1:5" x14ac:dyDescent="0.25">
      <c r="A6" s="15">
        <v>2010</v>
      </c>
      <c r="B6" s="15">
        <v>9</v>
      </c>
      <c r="C6" s="15">
        <v>1</v>
      </c>
      <c r="D6" s="15">
        <v>1</v>
      </c>
      <c r="E6" s="94">
        <f t="shared" si="0"/>
        <v>0.1111111111111111</v>
      </c>
    </row>
    <row r="7" spans="1:5" x14ac:dyDescent="0.25">
      <c r="A7" s="5">
        <v>2011</v>
      </c>
      <c r="B7" s="5">
        <v>8</v>
      </c>
      <c r="C7" s="5">
        <v>2</v>
      </c>
      <c r="D7" s="5">
        <v>1</v>
      </c>
      <c r="E7" s="93">
        <f t="shared" si="0"/>
        <v>0.25</v>
      </c>
    </row>
    <row r="8" spans="1:5" x14ac:dyDescent="0.25">
      <c r="A8" s="15">
        <v>2012</v>
      </c>
      <c r="B8" s="15">
        <v>15</v>
      </c>
      <c r="C8" s="15">
        <v>7</v>
      </c>
      <c r="D8" s="15">
        <v>2</v>
      </c>
      <c r="E8" s="94">
        <f t="shared" si="0"/>
        <v>0.46666666666666667</v>
      </c>
    </row>
    <row r="9" spans="1:5" x14ac:dyDescent="0.25">
      <c r="A9" s="5">
        <v>2013</v>
      </c>
      <c r="B9" s="5">
        <v>8</v>
      </c>
      <c r="C9" s="5">
        <v>1</v>
      </c>
      <c r="D9" s="5">
        <v>1</v>
      </c>
      <c r="E9" s="93">
        <f t="shared" si="0"/>
        <v>0.125</v>
      </c>
    </row>
    <row r="10" spans="1:5" x14ac:dyDescent="0.25">
      <c r="A10" s="15">
        <v>2014</v>
      </c>
      <c r="B10" s="15">
        <v>6</v>
      </c>
      <c r="C10" s="15">
        <v>2</v>
      </c>
      <c r="D10" s="15">
        <v>2</v>
      </c>
      <c r="E10" s="94">
        <f t="shared" si="0"/>
        <v>0.33333333333333331</v>
      </c>
    </row>
    <row r="11" spans="1:5" x14ac:dyDescent="0.25">
      <c r="A11" s="5">
        <v>2015</v>
      </c>
      <c r="B11" s="5">
        <v>15</v>
      </c>
      <c r="C11" s="5">
        <v>9</v>
      </c>
      <c r="D11" s="5">
        <v>6</v>
      </c>
      <c r="E11" s="93">
        <f t="shared" si="0"/>
        <v>0.6</v>
      </c>
    </row>
    <row r="12" spans="1:5" x14ac:dyDescent="0.25">
      <c r="A12" s="15">
        <v>2016</v>
      </c>
      <c r="B12" s="15">
        <v>9</v>
      </c>
      <c r="C12" s="15">
        <v>3</v>
      </c>
      <c r="D12" s="15">
        <v>1</v>
      </c>
      <c r="E12" s="94">
        <f t="shared" si="0"/>
        <v>0.33333333333333331</v>
      </c>
    </row>
    <row r="13" spans="1:5" ht="15.75" thickBot="1" x14ac:dyDescent="0.3">
      <c r="A13" s="5">
        <v>2017</v>
      </c>
      <c r="B13" s="5">
        <v>6</v>
      </c>
      <c r="C13" s="5">
        <v>2</v>
      </c>
      <c r="D13" s="5">
        <v>2</v>
      </c>
      <c r="E13" s="93">
        <f t="shared" si="0"/>
        <v>0.33333333333333331</v>
      </c>
    </row>
    <row r="14" spans="1:5" x14ac:dyDescent="0.25">
      <c r="A14" s="107" t="s">
        <v>13</v>
      </c>
      <c r="B14" s="147">
        <v>10.6</v>
      </c>
      <c r="C14" s="147">
        <v>4.4000000000000004</v>
      </c>
      <c r="D14" s="147">
        <v>2.4</v>
      </c>
      <c r="E14" s="138">
        <f t="shared" si="0"/>
        <v>0.41509433962264158</v>
      </c>
    </row>
    <row r="15" spans="1:5" ht="15.75" thickBot="1" x14ac:dyDescent="0.3">
      <c r="A15" s="139" t="s">
        <v>240</v>
      </c>
      <c r="B15" s="148">
        <f>AVERAGE(B9:B13)</f>
        <v>8.8000000000000007</v>
      </c>
      <c r="C15" s="148">
        <f t="shared" ref="C15:D15" si="1">AVERAGE(C9:C13)</f>
        <v>3.4</v>
      </c>
      <c r="D15" s="148">
        <f t="shared" si="1"/>
        <v>2.4</v>
      </c>
      <c r="E15" s="140">
        <f t="shared" si="0"/>
        <v>0.3863636363636363</v>
      </c>
    </row>
    <row r="16" spans="1:5" ht="45.75" thickBot="1" x14ac:dyDescent="0.3">
      <c r="A16" s="141" t="s">
        <v>278</v>
      </c>
      <c r="B16" s="142">
        <f>(B15-B14)/B14</f>
        <v>-0.16981132075471689</v>
      </c>
      <c r="C16" s="142">
        <f t="shared" ref="C16:E16" si="2">(C15-C14)/C14</f>
        <v>-0.22727272727272735</v>
      </c>
      <c r="D16" s="142">
        <f t="shared" si="2"/>
        <v>0</v>
      </c>
      <c r="E16" s="142">
        <f t="shared" si="2"/>
        <v>-6.9214876033058176E-2</v>
      </c>
    </row>
    <row r="17" spans="1:5" x14ac:dyDescent="0.25">
      <c r="A17" s="56" t="s">
        <v>14</v>
      </c>
    </row>
    <row r="18" spans="1:5" x14ac:dyDescent="0.25">
      <c r="A18" s="57" t="s">
        <v>169</v>
      </c>
    </row>
    <row r="20" spans="1:5" x14ac:dyDescent="0.25">
      <c r="A20" s="9" t="s">
        <v>92</v>
      </c>
    </row>
    <row r="21" spans="1:5" ht="15.75" thickBot="1" x14ac:dyDescent="0.3">
      <c r="A21" s="11" t="s">
        <v>357</v>
      </c>
      <c r="E21" s="152" t="s">
        <v>277</v>
      </c>
    </row>
    <row r="22" spans="1:5" ht="45.75" thickBot="1" x14ac:dyDescent="0.3">
      <c r="A22" s="60" t="s">
        <v>11</v>
      </c>
      <c r="B22" s="60" t="s">
        <v>12</v>
      </c>
      <c r="C22" s="60" t="s">
        <v>167</v>
      </c>
      <c r="D22" s="60" t="s">
        <v>277</v>
      </c>
    </row>
    <row r="23" spans="1:5" x14ac:dyDescent="0.25">
      <c r="A23" s="150" t="s">
        <v>245</v>
      </c>
      <c r="B23" s="276">
        <f t="shared" ref="B23:C28" si="3">AVERAGE(B4:B8)</f>
        <v>11</v>
      </c>
      <c r="C23" s="276">
        <f t="shared" si="3"/>
        <v>3.2</v>
      </c>
      <c r="D23" s="151">
        <f>C23/B23</f>
        <v>0.29090909090909095</v>
      </c>
      <c r="E23" s="103">
        <f t="shared" ref="E23:E28" si="4">$D$26</f>
        <v>0.40384615384615385</v>
      </c>
    </row>
    <row r="24" spans="1:5" x14ac:dyDescent="0.25">
      <c r="A24" s="81" t="s">
        <v>246</v>
      </c>
      <c r="B24" s="277">
        <f t="shared" si="3"/>
        <v>9.1999999999999993</v>
      </c>
      <c r="C24" s="277">
        <f t="shared" si="3"/>
        <v>2.4</v>
      </c>
      <c r="D24" s="149">
        <f t="shared" ref="D24:D28" si="5">C24/B24</f>
        <v>0.2608695652173913</v>
      </c>
      <c r="E24" s="103">
        <f t="shared" si="4"/>
        <v>0.40384615384615385</v>
      </c>
    </row>
    <row r="25" spans="1:5" x14ac:dyDescent="0.25">
      <c r="A25" s="150" t="s">
        <v>247</v>
      </c>
      <c r="B25" s="276">
        <f t="shared" si="3"/>
        <v>9.1999999999999993</v>
      </c>
      <c r="C25" s="276">
        <f t="shared" si="3"/>
        <v>2.6</v>
      </c>
      <c r="D25" s="151">
        <f t="shared" si="5"/>
        <v>0.28260869565217395</v>
      </c>
      <c r="E25" s="103">
        <f t="shared" si="4"/>
        <v>0.40384615384615385</v>
      </c>
    </row>
    <row r="26" spans="1:5" x14ac:dyDescent="0.25">
      <c r="A26" s="81" t="s">
        <v>248</v>
      </c>
      <c r="B26" s="277">
        <f t="shared" si="3"/>
        <v>10.4</v>
      </c>
      <c r="C26" s="277">
        <f t="shared" si="3"/>
        <v>4.2</v>
      </c>
      <c r="D26" s="149">
        <f t="shared" si="5"/>
        <v>0.40384615384615385</v>
      </c>
      <c r="E26" s="103">
        <f t="shared" si="4"/>
        <v>0.40384615384615385</v>
      </c>
    </row>
    <row r="27" spans="1:5" x14ac:dyDescent="0.25">
      <c r="A27" s="150" t="s">
        <v>239</v>
      </c>
      <c r="B27" s="276">
        <f t="shared" si="3"/>
        <v>10.6</v>
      </c>
      <c r="C27" s="276">
        <f t="shared" si="3"/>
        <v>4.4000000000000004</v>
      </c>
      <c r="D27" s="151">
        <f t="shared" si="5"/>
        <v>0.41509433962264158</v>
      </c>
      <c r="E27" s="103">
        <f t="shared" si="4"/>
        <v>0.40384615384615385</v>
      </c>
    </row>
    <row r="28" spans="1:5" ht="15.75" thickBot="1" x14ac:dyDescent="0.3">
      <c r="A28" s="104" t="s">
        <v>240</v>
      </c>
      <c r="B28" s="212">
        <f t="shared" si="3"/>
        <v>8.8000000000000007</v>
      </c>
      <c r="C28" s="212">
        <f t="shared" si="3"/>
        <v>3.4</v>
      </c>
      <c r="D28" s="100">
        <f t="shared" si="5"/>
        <v>0.3863636363636363</v>
      </c>
      <c r="E28" s="103">
        <f t="shared" si="4"/>
        <v>0.40384615384615385</v>
      </c>
    </row>
    <row r="29" spans="1:5" x14ac:dyDescent="0.25">
      <c r="A29" s="56" t="s">
        <v>14</v>
      </c>
    </row>
  </sheetData>
  <hyperlinks>
    <hyperlink ref="A20" location="Contents!A1" display="Home"/>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heetViews>
  <sheetFormatPr defaultRowHeight="15" x14ac:dyDescent="0.25"/>
  <cols>
    <col min="1" max="1" width="32.42578125" customWidth="1"/>
    <col min="2" max="2" width="13.85546875" bestFit="1" customWidth="1"/>
    <col min="4" max="5" width="14.28515625" customWidth="1"/>
    <col min="6" max="6" width="9.85546875" bestFit="1" customWidth="1"/>
  </cols>
  <sheetData>
    <row r="1" spans="1:8" x14ac:dyDescent="0.25">
      <c r="A1" s="11" t="s">
        <v>279</v>
      </c>
    </row>
    <row r="2" spans="1:8" ht="15.75" thickBot="1" x14ac:dyDescent="0.3"/>
    <row r="3" spans="1:8" ht="30.75" thickBot="1" x14ac:dyDescent="0.3">
      <c r="A3" s="60" t="s">
        <v>11</v>
      </c>
      <c r="B3" s="60" t="s">
        <v>30</v>
      </c>
      <c r="C3" s="60" t="s">
        <v>31</v>
      </c>
      <c r="D3" s="60" t="s">
        <v>33</v>
      </c>
      <c r="E3" s="60" t="s">
        <v>170</v>
      </c>
      <c r="F3" s="60" t="s">
        <v>18</v>
      </c>
      <c r="H3" t="s">
        <v>452</v>
      </c>
    </row>
    <row r="4" spans="1:8" x14ac:dyDescent="0.25">
      <c r="A4" s="15">
        <v>2008</v>
      </c>
      <c r="B4" s="15">
        <v>429</v>
      </c>
      <c r="C4" s="15">
        <v>608</v>
      </c>
      <c r="D4" s="15">
        <v>43</v>
      </c>
      <c r="E4" s="15">
        <v>17</v>
      </c>
      <c r="F4" s="15">
        <v>1097</v>
      </c>
    </row>
    <row r="5" spans="1:8" x14ac:dyDescent="0.25">
      <c r="A5" s="5">
        <v>2009</v>
      </c>
      <c r="B5" s="5">
        <v>450</v>
      </c>
      <c r="C5" s="5">
        <v>661</v>
      </c>
      <c r="D5" s="5">
        <v>33</v>
      </c>
      <c r="E5" s="5">
        <v>6</v>
      </c>
      <c r="F5" s="5">
        <v>1150</v>
      </c>
    </row>
    <row r="6" spans="1:8" x14ac:dyDescent="0.25">
      <c r="A6" s="15">
        <v>2010</v>
      </c>
      <c r="B6" s="15">
        <v>402</v>
      </c>
      <c r="C6" s="15">
        <v>504</v>
      </c>
      <c r="D6" s="15">
        <v>32</v>
      </c>
      <c r="E6" s="15">
        <v>9</v>
      </c>
      <c r="F6" s="15">
        <v>947</v>
      </c>
    </row>
    <row r="7" spans="1:8" x14ac:dyDescent="0.25">
      <c r="A7" s="5">
        <v>2011</v>
      </c>
      <c r="B7" s="5">
        <v>418</v>
      </c>
      <c r="C7" s="5">
        <v>425</v>
      </c>
      <c r="D7" s="5">
        <v>33</v>
      </c>
      <c r="E7" s="5">
        <v>8</v>
      </c>
      <c r="F7" s="5">
        <v>884</v>
      </c>
    </row>
    <row r="8" spans="1:8" x14ac:dyDescent="0.25">
      <c r="A8" s="15">
        <v>2012</v>
      </c>
      <c r="B8" s="15">
        <v>379</v>
      </c>
      <c r="C8" s="15">
        <v>422</v>
      </c>
      <c r="D8" s="15">
        <v>27</v>
      </c>
      <c r="E8" s="15">
        <v>15</v>
      </c>
      <c r="F8" s="15">
        <v>843</v>
      </c>
    </row>
    <row r="9" spans="1:8" x14ac:dyDescent="0.25">
      <c r="A9" s="5">
        <v>2013</v>
      </c>
      <c r="B9" s="5">
        <v>348</v>
      </c>
      <c r="C9" s="5">
        <v>387</v>
      </c>
      <c r="D9" s="5">
        <v>34</v>
      </c>
      <c r="E9" s="5">
        <v>8</v>
      </c>
      <c r="F9" s="5">
        <v>777</v>
      </c>
    </row>
    <row r="10" spans="1:8" x14ac:dyDescent="0.25">
      <c r="A10" s="15">
        <v>2014</v>
      </c>
      <c r="B10" s="15">
        <v>332</v>
      </c>
      <c r="C10" s="15">
        <v>420</v>
      </c>
      <c r="D10" s="15">
        <v>31</v>
      </c>
      <c r="E10" s="15">
        <v>6</v>
      </c>
      <c r="F10" s="15">
        <v>789</v>
      </c>
    </row>
    <row r="11" spans="1:8" x14ac:dyDescent="0.25">
      <c r="A11" s="5">
        <v>2015</v>
      </c>
      <c r="B11" s="5">
        <v>332</v>
      </c>
      <c r="C11" s="5">
        <v>402</v>
      </c>
      <c r="D11" s="5">
        <v>36</v>
      </c>
      <c r="E11" s="5">
        <v>15</v>
      </c>
      <c r="F11" s="5">
        <v>785</v>
      </c>
    </row>
    <row r="12" spans="1:8" x14ac:dyDescent="0.25">
      <c r="A12" s="15">
        <v>2016</v>
      </c>
      <c r="B12" s="15">
        <v>349</v>
      </c>
      <c r="C12" s="15">
        <v>514</v>
      </c>
      <c r="D12" s="15">
        <v>24</v>
      </c>
      <c r="E12" s="15">
        <v>9</v>
      </c>
      <c r="F12" s="15">
        <v>896</v>
      </c>
    </row>
    <row r="13" spans="1:8" ht="15.75" thickBot="1" x14ac:dyDescent="0.3">
      <c r="A13" s="5">
        <v>2017</v>
      </c>
      <c r="B13" s="5">
        <v>343</v>
      </c>
      <c r="C13" s="5">
        <v>446</v>
      </c>
      <c r="D13" s="5">
        <v>46</v>
      </c>
      <c r="E13" s="5">
        <v>6</v>
      </c>
      <c r="F13" s="5">
        <v>841</v>
      </c>
    </row>
    <row r="14" spans="1:8" x14ac:dyDescent="0.25">
      <c r="A14" s="107" t="s">
        <v>13</v>
      </c>
      <c r="B14" s="147">
        <f>AVERAGE(B8:B12)</f>
        <v>348</v>
      </c>
      <c r="C14" s="147">
        <f t="shared" ref="C14:F14" si="0">AVERAGE(C8:C12)</f>
        <v>429</v>
      </c>
      <c r="D14" s="147">
        <f t="shared" si="0"/>
        <v>30.4</v>
      </c>
      <c r="E14" s="147">
        <f t="shared" si="0"/>
        <v>10.6</v>
      </c>
      <c r="F14" s="147">
        <f t="shared" si="0"/>
        <v>818</v>
      </c>
    </row>
    <row r="15" spans="1:8" ht="15.75" thickBot="1" x14ac:dyDescent="0.3">
      <c r="A15" s="139" t="s">
        <v>240</v>
      </c>
      <c r="B15" s="148">
        <f>AVERAGE(B9:B13)</f>
        <v>340.8</v>
      </c>
      <c r="C15" s="148">
        <f t="shared" ref="C15:F15" si="1">AVERAGE(C9:C13)</f>
        <v>433.8</v>
      </c>
      <c r="D15" s="148">
        <f t="shared" si="1"/>
        <v>34.200000000000003</v>
      </c>
      <c r="E15" s="148">
        <f t="shared" si="1"/>
        <v>8.8000000000000007</v>
      </c>
      <c r="F15" s="148">
        <f t="shared" si="1"/>
        <v>817.6</v>
      </c>
    </row>
    <row r="16" spans="1:8" ht="45.75" thickBot="1" x14ac:dyDescent="0.3">
      <c r="A16" s="141" t="s">
        <v>278</v>
      </c>
      <c r="B16" s="142">
        <f>(B15-B14)/B14</f>
        <v>-2.0689655172413762E-2</v>
      </c>
      <c r="C16" s="142">
        <f t="shared" ref="C16:F16" si="2">(C15-C14)/C14</f>
        <v>1.1188811188811215E-2</v>
      </c>
      <c r="D16" s="142">
        <f t="shared" si="2"/>
        <v>0.12500000000000014</v>
      </c>
      <c r="E16" s="142">
        <f t="shared" si="2"/>
        <v>-0.16981132075471689</v>
      </c>
      <c r="F16" s="143">
        <f t="shared" si="2"/>
        <v>-4.8899755501219714E-4</v>
      </c>
    </row>
    <row r="17" spans="1:8" x14ac:dyDescent="0.25">
      <c r="A17" s="56" t="s">
        <v>14</v>
      </c>
    </row>
    <row r="19" spans="1:8" x14ac:dyDescent="0.25">
      <c r="A19" s="9" t="s">
        <v>92</v>
      </c>
    </row>
    <row r="20" spans="1:8" x14ac:dyDescent="0.25">
      <c r="H20" t="s">
        <v>359</v>
      </c>
    </row>
    <row r="21" spans="1:8" x14ac:dyDescent="0.25">
      <c r="A21" s="11" t="s">
        <v>358</v>
      </c>
    </row>
    <row r="22" spans="1:8" ht="15.75" thickBot="1" x14ac:dyDescent="0.3"/>
    <row r="23" spans="1:8" ht="30.75" thickBot="1" x14ac:dyDescent="0.3">
      <c r="A23" s="60" t="s">
        <v>11</v>
      </c>
      <c r="B23" s="60" t="s">
        <v>30</v>
      </c>
      <c r="C23" s="60" t="s">
        <v>31</v>
      </c>
      <c r="D23" s="60" t="s">
        <v>33</v>
      </c>
      <c r="E23" s="60" t="s">
        <v>170</v>
      </c>
      <c r="F23" s="60" t="s">
        <v>18</v>
      </c>
    </row>
    <row r="24" spans="1:8" x14ac:dyDescent="0.25">
      <c r="A24" s="150" t="s">
        <v>245</v>
      </c>
      <c r="B24" s="53">
        <f>AVERAGE(B4:B8)</f>
        <v>415.6</v>
      </c>
      <c r="C24" s="53">
        <f t="shared" ref="C24:F24" si="3">AVERAGE(C4:C8)</f>
        <v>524</v>
      </c>
      <c r="D24" s="53">
        <f t="shared" si="3"/>
        <v>33.6</v>
      </c>
      <c r="E24" s="53">
        <f t="shared" si="3"/>
        <v>11</v>
      </c>
      <c r="F24" s="53">
        <f t="shared" si="3"/>
        <v>984.2</v>
      </c>
    </row>
    <row r="25" spans="1:8" x14ac:dyDescent="0.25">
      <c r="A25" s="81" t="s">
        <v>246</v>
      </c>
      <c r="B25" s="54">
        <f t="shared" ref="B25:F29" si="4">AVERAGE(B5:B9)</f>
        <v>399.4</v>
      </c>
      <c r="C25" s="54">
        <f t="shared" si="4"/>
        <v>479.8</v>
      </c>
      <c r="D25" s="54">
        <f t="shared" si="4"/>
        <v>31.8</v>
      </c>
      <c r="E25" s="54">
        <f t="shared" si="4"/>
        <v>9.1999999999999993</v>
      </c>
      <c r="F25" s="54">
        <f t="shared" si="4"/>
        <v>920.2</v>
      </c>
    </row>
    <row r="26" spans="1:8" x14ac:dyDescent="0.25">
      <c r="A26" s="150" t="s">
        <v>247</v>
      </c>
      <c r="B26" s="53">
        <f t="shared" si="4"/>
        <v>375.8</v>
      </c>
      <c r="C26" s="53">
        <f t="shared" si="4"/>
        <v>431.6</v>
      </c>
      <c r="D26" s="53">
        <f t="shared" si="4"/>
        <v>31.4</v>
      </c>
      <c r="E26" s="53">
        <f t="shared" si="4"/>
        <v>9.1999999999999993</v>
      </c>
      <c r="F26" s="53">
        <f t="shared" si="4"/>
        <v>848</v>
      </c>
    </row>
    <row r="27" spans="1:8" x14ac:dyDescent="0.25">
      <c r="A27" s="81" t="s">
        <v>248</v>
      </c>
      <c r="B27" s="54">
        <f t="shared" si="4"/>
        <v>361.8</v>
      </c>
      <c r="C27" s="54">
        <f t="shared" si="4"/>
        <v>411.2</v>
      </c>
      <c r="D27" s="54">
        <f t="shared" si="4"/>
        <v>32.200000000000003</v>
      </c>
      <c r="E27" s="54">
        <f t="shared" si="4"/>
        <v>10.4</v>
      </c>
      <c r="F27" s="54">
        <f t="shared" si="4"/>
        <v>815.6</v>
      </c>
    </row>
    <row r="28" spans="1:8" x14ac:dyDescent="0.25">
      <c r="A28" s="150" t="s">
        <v>239</v>
      </c>
      <c r="B28" s="53">
        <f t="shared" si="4"/>
        <v>348</v>
      </c>
      <c r="C28" s="53">
        <f t="shared" si="4"/>
        <v>429</v>
      </c>
      <c r="D28" s="53">
        <f t="shared" si="4"/>
        <v>30.4</v>
      </c>
      <c r="E28" s="53">
        <f t="shared" si="4"/>
        <v>10.6</v>
      </c>
      <c r="F28" s="53">
        <f t="shared" si="4"/>
        <v>818</v>
      </c>
    </row>
    <row r="29" spans="1:8" ht="15.75" thickBot="1" x14ac:dyDescent="0.3">
      <c r="A29" s="104" t="s">
        <v>240</v>
      </c>
      <c r="B29" s="212">
        <f t="shared" si="4"/>
        <v>340.8</v>
      </c>
      <c r="C29" s="212">
        <f t="shared" si="4"/>
        <v>433.8</v>
      </c>
      <c r="D29" s="212">
        <f t="shared" si="4"/>
        <v>34.200000000000003</v>
      </c>
      <c r="E29" s="212">
        <f t="shared" si="4"/>
        <v>8.8000000000000007</v>
      </c>
      <c r="F29" s="212">
        <f t="shared" si="4"/>
        <v>817.6</v>
      </c>
    </row>
    <row r="30" spans="1:8" x14ac:dyDescent="0.25">
      <c r="A30" s="56" t="s">
        <v>14</v>
      </c>
    </row>
  </sheetData>
  <hyperlinks>
    <hyperlink ref="A19" location="Contents!A1" display="Home"/>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heetViews>
  <sheetFormatPr defaultRowHeight="15" x14ac:dyDescent="0.25"/>
  <cols>
    <col min="1" max="1" width="26.85546875" customWidth="1"/>
    <col min="4" max="5" width="19.85546875" customWidth="1"/>
  </cols>
  <sheetData>
    <row r="1" spans="1:10" x14ac:dyDescent="0.25">
      <c r="A1" s="61" t="s">
        <v>280</v>
      </c>
    </row>
    <row r="2" spans="1:10" ht="15.75" thickBot="1" x14ac:dyDescent="0.3">
      <c r="H2" s="61" t="s">
        <v>453</v>
      </c>
    </row>
    <row r="3" spans="1:10" ht="15.75" thickBot="1" x14ac:dyDescent="0.3">
      <c r="A3" s="60" t="s">
        <v>11</v>
      </c>
      <c r="B3" s="60" t="s">
        <v>30</v>
      </c>
      <c r="C3" s="60" t="s">
        <v>31</v>
      </c>
      <c r="D3" s="60" t="s">
        <v>33</v>
      </c>
      <c r="E3" s="60" t="s">
        <v>170</v>
      </c>
      <c r="F3" s="60" t="s">
        <v>18</v>
      </c>
      <c r="H3" s="184" t="s">
        <v>11</v>
      </c>
      <c r="I3" s="184" t="s">
        <v>30</v>
      </c>
      <c r="J3" s="184" t="s">
        <v>31</v>
      </c>
    </row>
    <row r="4" spans="1:10" x14ac:dyDescent="0.25">
      <c r="A4" s="15">
        <v>2008</v>
      </c>
      <c r="B4" s="15">
        <v>129</v>
      </c>
      <c r="C4" s="15">
        <v>220</v>
      </c>
      <c r="D4" s="15">
        <v>14</v>
      </c>
      <c r="E4" s="15">
        <v>5</v>
      </c>
      <c r="F4" s="15">
        <v>368</v>
      </c>
      <c r="H4" s="185" t="s">
        <v>239</v>
      </c>
      <c r="I4" s="185">
        <f>B14</f>
        <v>73</v>
      </c>
      <c r="J4" s="185">
        <f>C14</f>
        <v>160.19999999999999</v>
      </c>
    </row>
    <row r="5" spans="1:10" x14ac:dyDescent="0.25">
      <c r="A5" s="5">
        <v>2009</v>
      </c>
      <c r="B5" s="5">
        <v>105</v>
      </c>
      <c r="C5" s="5">
        <v>237</v>
      </c>
      <c r="D5" s="5">
        <v>10</v>
      </c>
      <c r="E5" s="5">
        <v>1</v>
      </c>
      <c r="F5" s="5">
        <v>353</v>
      </c>
      <c r="H5" s="185" t="s">
        <v>240</v>
      </c>
      <c r="I5" s="186">
        <f>B15</f>
        <v>68.599999999999994</v>
      </c>
      <c r="J5" s="186">
        <f>C15</f>
        <v>162.6</v>
      </c>
    </row>
    <row r="6" spans="1:10" x14ac:dyDescent="0.25">
      <c r="A6" s="15">
        <v>2010</v>
      </c>
      <c r="B6" s="15">
        <v>92</v>
      </c>
      <c r="C6" s="15">
        <v>190</v>
      </c>
      <c r="D6" s="15">
        <v>5</v>
      </c>
      <c r="E6" s="15">
        <v>1</v>
      </c>
      <c r="F6" s="15">
        <v>288</v>
      </c>
      <c r="H6" s="185"/>
      <c r="I6" s="185"/>
      <c r="J6" s="185"/>
    </row>
    <row r="7" spans="1:10" x14ac:dyDescent="0.25">
      <c r="A7" s="5">
        <v>2011</v>
      </c>
      <c r="B7" s="5">
        <v>71</v>
      </c>
      <c r="C7" s="5">
        <v>156</v>
      </c>
      <c r="D7" s="5">
        <v>4</v>
      </c>
      <c r="E7" s="5">
        <v>2</v>
      </c>
      <c r="F7" s="5">
        <v>233</v>
      </c>
      <c r="H7" s="185"/>
      <c r="I7" s="185"/>
      <c r="J7" s="185"/>
    </row>
    <row r="8" spans="1:10" x14ac:dyDescent="0.25">
      <c r="A8" s="15">
        <v>2012</v>
      </c>
      <c r="B8" s="15">
        <v>86</v>
      </c>
      <c r="C8" s="15">
        <v>137</v>
      </c>
      <c r="D8" s="15">
        <v>5</v>
      </c>
      <c r="E8" s="15">
        <v>7</v>
      </c>
      <c r="F8" s="15">
        <v>235</v>
      </c>
      <c r="H8" s="184" t="s">
        <v>11</v>
      </c>
      <c r="I8" s="187" t="s">
        <v>33</v>
      </c>
      <c r="J8" s="187" t="s">
        <v>170</v>
      </c>
    </row>
    <row r="9" spans="1:10" x14ac:dyDescent="0.25">
      <c r="A9" s="5">
        <v>2013</v>
      </c>
      <c r="B9" s="5">
        <v>70</v>
      </c>
      <c r="C9" s="5">
        <v>135</v>
      </c>
      <c r="D9" s="5">
        <v>9</v>
      </c>
      <c r="E9" s="5">
        <v>1</v>
      </c>
      <c r="F9" s="5">
        <v>215</v>
      </c>
      <c r="H9" s="185" t="s">
        <v>239</v>
      </c>
      <c r="I9" s="185">
        <f>D14</f>
        <v>4.2</v>
      </c>
      <c r="J9" s="185">
        <f>E14</f>
        <v>4.4000000000000004</v>
      </c>
    </row>
    <row r="10" spans="1:10" x14ac:dyDescent="0.25">
      <c r="A10" s="15">
        <v>2014</v>
      </c>
      <c r="B10" s="15">
        <v>76</v>
      </c>
      <c r="C10" s="15">
        <v>175</v>
      </c>
      <c r="D10" s="15">
        <v>2</v>
      </c>
      <c r="E10" s="15">
        <v>2</v>
      </c>
      <c r="F10" s="15">
        <v>255</v>
      </c>
      <c r="H10" s="185" t="s">
        <v>240</v>
      </c>
      <c r="I10" s="186">
        <f>D15</f>
        <v>6.8</v>
      </c>
      <c r="J10" s="186">
        <f>E15</f>
        <v>3.4</v>
      </c>
    </row>
    <row r="11" spans="1:10" x14ac:dyDescent="0.25">
      <c r="A11" s="5">
        <v>2015</v>
      </c>
      <c r="B11" s="5">
        <v>69</v>
      </c>
      <c r="C11" s="5">
        <v>160</v>
      </c>
      <c r="D11" s="5">
        <v>3</v>
      </c>
      <c r="E11" s="5">
        <v>9</v>
      </c>
      <c r="F11" s="5">
        <v>241</v>
      </c>
    </row>
    <row r="12" spans="1:10" x14ac:dyDescent="0.25">
      <c r="A12" s="15">
        <v>2016</v>
      </c>
      <c r="B12" s="15">
        <v>64</v>
      </c>
      <c r="C12" s="15">
        <v>194</v>
      </c>
      <c r="D12" s="15">
        <v>2</v>
      </c>
      <c r="E12" s="15">
        <v>3</v>
      </c>
      <c r="F12" s="15">
        <v>263</v>
      </c>
    </row>
    <row r="13" spans="1:10" ht="15.75" thickBot="1" x14ac:dyDescent="0.3">
      <c r="A13" s="5">
        <v>2017</v>
      </c>
      <c r="B13" s="5">
        <v>64</v>
      </c>
      <c r="C13" s="5">
        <v>149</v>
      </c>
      <c r="D13" s="5">
        <v>18</v>
      </c>
      <c r="E13" s="5">
        <v>2</v>
      </c>
      <c r="F13" s="5">
        <v>233</v>
      </c>
    </row>
    <row r="14" spans="1:10" ht="15.75" thickBot="1" x14ac:dyDescent="0.3">
      <c r="A14" s="60" t="s">
        <v>13</v>
      </c>
      <c r="B14" s="278">
        <v>73</v>
      </c>
      <c r="C14" s="278">
        <v>160.19999999999999</v>
      </c>
      <c r="D14" s="278">
        <v>4.2</v>
      </c>
      <c r="E14" s="278">
        <v>4.4000000000000004</v>
      </c>
      <c r="F14" s="278">
        <v>241.8</v>
      </c>
    </row>
    <row r="15" spans="1:10" ht="15.75" thickBot="1" x14ac:dyDescent="0.3">
      <c r="A15" s="139" t="s">
        <v>240</v>
      </c>
      <c r="B15" s="148">
        <f>AVERAGE(B9:B13)</f>
        <v>68.599999999999994</v>
      </c>
      <c r="C15" s="148">
        <f t="shared" ref="C15:F15" si="0">AVERAGE(C9:C13)</f>
        <v>162.6</v>
      </c>
      <c r="D15" s="148">
        <f t="shared" si="0"/>
        <v>6.8</v>
      </c>
      <c r="E15" s="148">
        <f t="shared" si="0"/>
        <v>3.4</v>
      </c>
      <c r="F15" s="148">
        <f t="shared" si="0"/>
        <v>241.4</v>
      </c>
    </row>
    <row r="16" spans="1:10" ht="45.75" thickBot="1" x14ac:dyDescent="0.3">
      <c r="A16" s="141" t="s">
        <v>278</v>
      </c>
      <c r="B16" s="142">
        <f>(B15-B14)/B14</f>
        <v>-6.0273972602739805E-2</v>
      </c>
      <c r="C16" s="142">
        <f t="shared" ref="C16:F16" si="1">(C15-C14)/C14</f>
        <v>1.4981273408239737E-2</v>
      </c>
      <c r="D16" s="142">
        <f t="shared" si="1"/>
        <v>0.61904761904761896</v>
      </c>
      <c r="E16" s="142">
        <f t="shared" si="1"/>
        <v>-0.22727272727272735</v>
      </c>
      <c r="F16" s="143">
        <f t="shared" si="1"/>
        <v>-1.6542597187758712E-3</v>
      </c>
    </row>
    <row r="17" spans="1:8" x14ac:dyDescent="0.25">
      <c r="A17" s="57" t="s">
        <v>14</v>
      </c>
    </row>
    <row r="19" spans="1:8" x14ac:dyDescent="0.25">
      <c r="A19" s="9" t="s">
        <v>92</v>
      </c>
    </row>
    <row r="22" spans="1:8" ht="15.75" thickBot="1" x14ac:dyDescent="0.3">
      <c r="A22" s="61" t="s">
        <v>360</v>
      </c>
    </row>
    <row r="23" spans="1:8" ht="15.75" thickBot="1" x14ac:dyDescent="0.3">
      <c r="A23" s="60" t="s">
        <v>11</v>
      </c>
      <c r="B23" s="60" t="s">
        <v>30</v>
      </c>
      <c r="C23" s="60" t="s">
        <v>31</v>
      </c>
      <c r="D23" s="60" t="s">
        <v>33</v>
      </c>
      <c r="E23" s="60" t="s">
        <v>170</v>
      </c>
      <c r="F23" s="60" t="s">
        <v>18</v>
      </c>
      <c r="H23" s="61" t="s">
        <v>361</v>
      </c>
    </row>
    <row r="24" spans="1:8" x14ac:dyDescent="0.25">
      <c r="A24" s="150" t="s">
        <v>245</v>
      </c>
      <c r="B24" s="53">
        <f>AVERAGE(B4:B8)</f>
        <v>96.6</v>
      </c>
      <c r="C24" s="53">
        <f t="shared" ref="C24:F24" si="2">AVERAGE(C4:C8)</f>
        <v>188</v>
      </c>
      <c r="D24" s="53">
        <f t="shared" si="2"/>
        <v>7.6</v>
      </c>
      <c r="E24" s="53">
        <f t="shared" si="2"/>
        <v>3.2</v>
      </c>
      <c r="F24" s="53">
        <f t="shared" si="2"/>
        <v>295.39999999999998</v>
      </c>
    </row>
    <row r="25" spans="1:8" x14ac:dyDescent="0.25">
      <c r="A25" s="81" t="s">
        <v>246</v>
      </c>
      <c r="B25" s="54">
        <f t="shared" ref="B25:F29" si="3">AVERAGE(B5:B9)</f>
        <v>84.8</v>
      </c>
      <c r="C25" s="54">
        <f t="shared" si="3"/>
        <v>171</v>
      </c>
      <c r="D25" s="54">
        <f t="shared" si="3"/>
        <v>6.6</v>
      </c>
      <c r="E25" s="54">
        <f t="shared" si="3"/>
        <v>2.4</v>
      </c>
      <c r="F25" s="54">
        <f t="shared" si="3"/>
        <v>264.8</v>
      </c>
    </row>
    <row r="26" spans="1:8" x14ac:dyDescent="0.25">
      <c r="A26" s="150" t="s">
        <v>247</v>
      </c>
      <c r="B26" s="53">
        <f t="shared" si="3"/>
        <v>79</v>
      </c>
      <c r="C26" s="53">
        <f t="shared" si="3"/>
        <v>158.6</v>
      </c>
      <c r="D26" s="53">
        <f t="shared" si="3"/>
        <v>5</v>
      </c>
      <c r="E26" s="53">
        <f t="shared" si="3"/>
        <v>2.6</v>
      </c>
      <c r="F26" s="53">
        <f t="shared" si="3"/>
        <v>245.2</v>
      </c>
    </row>
    <row r="27" spans="1:8" x14ac:dyDescent="0.25">
      <c r="A27" s="81" t="s">
        <v>248</v>
      </c>
      <c r="B27" s="54">
        <f t="shared" si="3"/>
        <v>74.400000000000006</v>
      </c>
      <c r="C27" s="54">
        <f t="shared" si="3"/>
        <v>152.6</v>
      </c>
      <c r="D27" s="54">
        <f t="shared" si="3"/>
        <v>4.5999999999999996</v>
      </c>
      <c r="E27" s="54">
        <f t="shared" si="3"/>
        <v>4.2</v>
      </c>
      <c r="F27" s="54">
        <f t="shared" si="3"/>
        <v>235.8</v>
      </c>
    </row>
    <row r="28" spans="1:8" x14ac:dyDescent="0.25">
      <c r="A28" s="150" t="s">
        <v>239</v>
      </c>
      <c r="B28" s="53">
        <f t="shared" si="3"/>
        <v>73</v>
      </c>
      <c r="C28" s="53">
        <f t="shared" si="3"/>
        <v>160.19999999999999</v>
      </c>
      <c r="D28" s="53">
        <f t="shared" si="3"/>
        <v>4.2</v>
      </c>
      <c r="E28" s="53">
        <f t="shared" si="3"/>
        <v>4.4000000000000004</v>
      </c>
      <c r="F28" s="53">
        <f t="shared" si="3"/>
        <v>241.8</v>
      </c>
    </row>
    <row r="29" spans="1:8" ht="15.75" thickBot="1" x14ac:dyDescent="0.3">
      <c r="A29" s="104" t="s">
        <v>240</v>
      </c>
      <c r="B29" s="212">
        <f t="shared" si="3"/>
        <v>68.599999999999994</v>
      </c>
      <c r="C29" s="212">
        <f t="shared" si="3"/>
        <v>162.6</v>
      </c>
      <c r="D29" s="212">
        <f t="shared" si="3"/>
        <v>6.8</v>
      </c>
      <c r="E29" s="212">
        <f t="shared" si="3"/>
        <v>3.4</v>
      </c>
      <c r="F29" s="212">
        <f t="shared" si="3"/>
        <v>241.4</v>
      </c>
    </row>
    <row r="30" spans="1:8" x14ac:dyDescent="0.25">
      <c r="A30" s="56" t="s">
        <v>14</v>
      </c>
    </row>
  </sheetData>
  <hyperlinks>
    <hyperlink ref="A19" location="Contents!A1" display="Home"/>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heetViews>
  <sheetFormatPr defaultRowHeight="15" x14ac:dyDescent="0.25"/>
  <cols>
    <col min="1" max="1" width="33.42578125" customWidth="1"/>
    <col min="4" max="4" width="14" customWidth="1"/>
    <col min="5" max="5" width="11.140625" customWidth="1"/>
  </cols>
  <sheetData>
    <row r="1" spans="1:12" x14ac:dyDescent="0.25">
      <c r="A1" s="11" t="s">
        <v>281</v>
      </c>
    </row>
    <row r="2" spans="1:12" ht="15.75" thickBot="1" x14ac:dyDescent="0.3">
      <c r="A2" s="11"/>
      <c r="H2" s="11" t="s">
        <v>362</v>
      </c>
    </row>
    <row r="3" spans="1:12" ht="45.75" thickBot="1" x14ac:dyDescent="0.3">
      <c r="A3" s="60" t="s">
        <v>11</v>
      </c>
      <c r="B3" s="60" t="s">
        <v>30</v>
      </c>
      <c r="C3" s="60" t="s">
        <v>31</v>
      </c>
      <c r="D3" s="60" t="s">
        <v>33</v>
      </c>
      <c r="E3" s="60" t="s">
        <v>170</v>
      </c>
      <c r="F3" s="60" t="s">
        <v>18</v>
      </c>
      <c r="H3" s="184" t="s">
        <v>11</v>
      </c>
      <c r="I3" s="184" t="s">
        <v>30</v>
      </c>
      <c r="J3" s="184" t="s">
        <v>31</v>
      </c>
      <c r="K3" s="184" t="s">
        <v>33</v>
      </c>
      <c r="L3" s="184" t="s">
        <v>170</v>
      </c>
    </row>
    <row r="4" spans="1:12" x14ac:dyDescent="0.25">
      <c r="A4" s="15">
        <v>2008</v>
      </c>
      <c r="B4" s="15">
        <v>73</v>
      </c>
      <c r="C4" s="15">
        <v>153</v>
      </c>
      <c r="D4" s="15">
        <v>5</v>
      </c>
      <c r="E4" s="15">
        <v>3</v>
      </c>
      <c r="F4" s="15">
        <v>234</v>
      </c>
      <c r="H4" s="185" t="s">
        <v>239</v>
      </c>
      <c r="I4" s="185">
        <f t="shared" ref="I4:L5" si="0">B14</f>
        <v>45.8</v>
      </c>
      <c r="J4" s="185">
        <f t="shared" si="0"/>
        <v>113</v>
      </c>
      <c r="K4" s="185">
        <f t="shared" si="0"/>
        <v>1.8</v>
      </c>
      <c r="L4" s="185">
        <f t="shared" si="0"/>
        <v>2.4</v>
      </c>
    </row>
    <row r="5" spans="1:12" x14ac:dyDescent="0.25">
      <c r="A5" s="5">
        <v>2009</v>
      </c>
      <c r="B5" s="5">
        <v>70</v>
      </c>
      <c r="C5" s="5">
        <v>176</v>
      </c>
      <c r="D5" s="5">
        <v>7</v>
      </c>
      <c r="E5" s="5">
        <v>0</v>
      </c>
      <c r="F5" s="5">
        <v>253</v>
      </c>
      <c r="H5" s="185" t="s">
        <v>240</v>
      </c>
      <c r="I5" s="186">
        <f t="shared" si="0"/>
        <v>42.8</v>
      </c>
      <c r="J5" s="186">
        <f t="shared" si="0"/>
        <v>114.4</v>
      </c>
      <c r="K5" s="186">
        <f t="shared" si="0"/>
        <v>3.4</v>
      </c>
      <c r="L5" s="186">
        <f t="shared" si="0"/>
        <v>2.4</v>
      </c>
    </row>
    <row r="6" spans="1:12" x14ac:dyDescent="0.25">
      <c r="A6" s="15">
        <v>2010</v>
      </c>
      <c r="B6" s="15">
        <v>60</v>
      </c>
      <c r="C6" s="15">
        <v>136</v>
      </c>
      <c r="D6" s="15">
        <v>5</v>
      </c>
      <c r="E6" s="15">
        <v>1</v>
      </c>
      <c r="F6" s="15">
        <v>202</v>
      </c>
      <c r="H6" s="11"/>
    </row>
    <row r="7" spans="1:12" x14ac:dyDescent="0.25">
      <c r="A7" s="5">
        <v>2011</v>
      </c>
      <c r="B7" s="5">
        <v>44</v>
      </c>
      <c r="C7" s="5">
        <v>125</v>
      </c>
      <c r="D7" s="5">
        <v>3</v>
      </c>
      <c r="E7" s="5">
        <v>1</v>
      </c>
      <c r="F7" s="5">
        <v>173</v>
      </c>
    </row>
    <row r="8" spans="1:12" x14ac:dyDescent="0.25">
      <c r="A8" s="15">
        <v>2012</v>
      </c>
      <c r="B8" s="15">
        <v>56</v>
      </c>
      <c r="C8" s="15">
        <v>95</v>
      </c>
      <c r="D8" s="15">
        <v>2</v>
      </c>
      <c r="E8" s="15">
        <v>2</v>
      </c>
      <c r="F8" s="15">
        <v>155</v>
      </c>
    </row>
    <row r="9" spans="1:12" x14ac:dyDescent="0.25">
      <c r="A9" s="5">
        <v>2013</v>
      </c>
      <c r="B9" s="5">
        <v>48</v>
      </c>
      <c r="C9" s="5">
        <v>90</v>
      </c>
      <c r="D9" s="5">
        <v>4</v>
      </c>
      <c r="E9" s="5">
        <v>1</v>
      </c>
      <c r="F9" s="5">
        <v>143</v>
      </c>
    </row>
    <row r="10" spans="1:12" x14ac:dyDescent="0.25">
      <c r="A10" s="15">
        <v>2014</v>
      </c>
      <c r="B10" s="15">
        <v>39</v>
      </c>
      <c r="C10" s="15">
        <v>119</v>
      </c>
      <c r="D10" s="15">
        <v>0</v>
      </c>
      <c r="E10" s="15">
        <v>2</v>
      </c>
      <c r="F10" s="15">
        <v>160</v>
      </c>
    </row>
    <row r="11" spans="1:12" x14ac:dyDescent="0.25">
      <c r="A11" s="5">
        <v>2015</v>
      </c>
      <c r="B11" s="5">
        <v>44</v>
      </c>
      <c r="C11" s="5">
        <v>121</v>
      </c>
      <c r="D11" s="5">
        <v>3</v>
      </c>
      <c r="E11" s="5">
        <v>6</v>
      </c>
      <c r="F11" s="5">
        <v>174</v>
      </c>
    </row>
    <row r="12" spans="1:12" x14ac:dyDescent="0.25">
      <c r="A12" s="15">
        <v>2016</v>
      </c>
      <c r="B12" s="15">
        <v>42</v>
      </c>
      <c r="C12" s="15">
        <v>140</v>
      </c>
      <c r="D12" s="15">
        <v>0</v>
      </c>
      <c r="E12" s="15">
        <v>1</v>
      </c>
      <c r="F12" s="15">
        <v>183</v>
      </c>
    </row>
    <row r="13" spans="1:12" ht="15.75" thickBot="1" x14ac:dyDescent="0.3">
      <c r="A13" s="5">
        <v>2017</v>
      </c>
      <c r="B13" s="5">
        <v>41</v>
      </c>
      <c r="C13" s="5">
        <v>102</v>
      </c>
      <c r="D13" s="5">
        <v>10</v>
      </c>
      <c r="E13" s="5">
        <v>2</v>
      </c>
      <c r="F13" s="5">
        <f>SUM(B13:E13)</f>
        <v>155</v>
      </c>
    </row>
    <row r="14" spans="1:12" ht="15.75" thickBot="1" x14ac:dyDescent="0.3">
      <c r="A14" s="60" t="s">
        <v>13</v>
      </c>
      <c r="B14" s="278">
        <v>45.8</v>
      </c>
      <c r="C14" s="278">
        <v>113</v>
      </c>
      <c r="D14" s="278">
        <v>1.8</v>
      </c>
      <c r="E14" s="278">
        <v>2.4</v>
      </c>
      <c r="F14" s="278">
        <v>163</v>
      </c>
    </row>
    <row r="15" spans="1:12" ht="15.75" thickBot="1" x14ac:dyDescent="0.3">
      <c r="A15" s="139" t="s">
        <v>240</v>
      </c>
      <c r="B15" s="148">
        <f>AVERAGE(B9:B13)</f>
        <v>42.8</v>
      </c>
      <c r="C15" s="148">
        <f t="shared" ref="C15:F15" si="1">AVERAGE(C9:C13)</f>
        <v>114.4</v>
      </c>
      <c r="D15" s="148">
        <f t="shared" si="1"/>
        <v>3.4</v>
      </c>
      <c r="E15" s="148">
        <f t="shared" si="1"/>
        <v>2.4</v>
      </c>
      <c r="F15" s="148">
        <f t="shared" si="1"/>
        <v>163</v>
      </c>
    </row>
    <row r="16" spans="1:12" ht="45.75" thickBot="1" x14ac:dyDescent="0.3">
      <c r="A16" s="141" t="s">
        <v>278</v>
      </c>
      <c r="B16" s="142">
        <f>(B15-B14)/B14</f>
        <v>-6.5502183406113537E-2</v>
      </c>
      <c r="C16" s="142">
        <f t="shared" ref="C16:F16" si="2">(C15-C14)/C14</f>
        <v>1.2389380530973501E-2</v>
      </c>
      <c r="D16" s="142">
        <f t="shared" si="2"/>
        <v>0.88888888888888884</v>
      </c>
      <c r="E16" s="142">
        <f t="shared" si="2"/>
        <v>0</v>
      </c>
      <c r="F16" s="143">
        <f t="shared" si="2"/>
        <v>0</v>
      </c>
    </row>
    <row r="17" spans="1:8" x14ac:dyDescent="0.25">
      <c r="A17" s="57" t="s">
        <v>14</v>
      </c>
    </row>
    <row r="19" spans="1:8" x14ac:dyDescent="0.25">
      <c r="A19" s="9" t="s">
        <v>92</v>
      </c>
    </row>
    <row r="22" spans="1:8" ht="15.75" thickBot="1" x14ac:dyDescent="0.3">
      <c r="A22" s="11" t="s">
        <v>363</v>
      </c>
    </row>
    <row r="23" spans="1:8" ht="30.75" thickBot="1" x14ac:dyDescent="0.3">
      <c r="A23" s="60" t="s">
        <v>11</v>
      </c>
      <c r="B23" s="60" t="s">
        <v>30</v>
      </c>
      <c r="C23" s="60" t="s">
        <v>31</v>
      </c>
      <c r="D23" s="60" t="s">
        <v>33</v>
      </c>
      <c r="E23" s="60" t="s">
        <v>170</v>
      </c>
      <c r="F23" s="60" t="s">
        <v>18</v>
      </c>
      <c r="H23" s="11" t="s">
        <v>364</v>
      </c>
    </row>
    <row r="24" spans="1:8" x14ac:dyDescent="0.25">
      <c r="A24" s="150" t="s">
        <v>245</v>
      </c>
      <c r="B24" s="53">
        <f>AVERAGE(B4:B8)</f>
        <v>60.6</v>
      </c>
      <c r="C24" s="53">
        <f t="shared" ref="C24:F24" si="3">AVERAGE(C4:C8)</f>
        <v>137</v>
      </c>
      <c r="D24" s="53">
        <f t="shared" si="3"/>
        <v>4.4000000000000004</v>
      </c>
      <c r="E24" s="53">
        <f t="shared" si="3"/>
        <v>1.4</v>
      </c>
      <c r="F24" s="53">
        <f t="shared" si="3"/>
        <v>203.4</v>
      </c>
    </row>
    <row r="25" spans="1:8" x14ac:dyDescent="0.25">
      <c r="A25" s="81" t="s">
        <v>246</v>
      </c>
      <c r="B25" s="54">
        <f t="shared" ref="B25:F29" si="4">AVERAGE(B5:B9)</f>
        <v>55.6</v>
      </c>
      <c r="C25" s="54">
        <f t="shared" si="4"/>
        <v>124.4</v>
      </c>
      <c r="D25" s="54">
        <f t="shared" si="4"/>
        <v>4.2</v>
      </c>
      <c r="E25" s="54">
        <f t="shared" si="4"/>
        <v>1</v>
      </c>
      <c r="F25" s="54">
        <f t="shared" si="4"/>
        <v>185.2</v>
      </c>
    </row>
    <row r="26" spans="1:8" x14ac:dyDescent="0.25">
      <c r="A26" s="150" t="s">
        <v>247</v>
      </c>
      <c r="B26" s="53">
        <f t="shared" si="4"/>
        <v>49.4</v>
      </c>
      <c r="C26" s="53">
        <f t="shared" si="4"/>
        <v>113</v>
      </c>
      <c r="D26" s="53">
        <f t="shared" si="4"/>
        <v>2.8</v>
      </c>
      <c r="E26" s="53">
        <f t="shared" si="4"/>
        <v>1.4</v>
      </c>
      <c r="F26" s="53">
        <f t="shared" si="4"/>
        <v>166.6</v>
      </c>
    </row>
    <row r="27" spans="1:8" x14ac:dyDescent="0.25">
      <c r="A27" s="81" t="s">
        <v>248</v>
      </c>
      <c r="B27" s="54">
        <f t="shared" si="4"/>
        <v>46.2</v>
      </c>
      <c r="C27" s="54">
        <f t="shared" si="4"/>
        <v>110</v>
      </c>
      <c r="D27" s="54">
        <f t="shared" si="4"/>
        <v>2.4</v>
      </c>
      <c r="E27" s="54">
        <f t="shared" si="4"/>
        <v>2.4</v>
      </c>
      <c r="F27" s="54">
        <f t="shared" si="4"/>
        <v>161</v>
      </c>
    </row>
    <row r="28" spans="1:8" x14ac:dyDescent="0.25">
      <c r="A28" s="150" t="s">
        <v>239</v>
      </c>
      <c r="B28" s="53">
        <f t="shared" si="4"/>
        <v>45.8</v>
      </c>
      <c r="C28" s="53">
        <f t="shared" si="4"/>
        <v>113</v>
      </c>
      <c r="D28" s="53">
        <f t="shared" si="4"/>
        <v>1.8</v>
      </c>
      <c r="E28" s="53">
        <f t="shared" si="4"/>
        <v>2.4</v>
      </c>
      <c r="F28" s="53">
        <f t="shared" si="4"/>
        <v>163</v>
      </c>
    </row>
    <row r="29" spans="1:8" ht="15.75" thickBot="1" x14ac:dyDescent="0.3">
      <c r="A29" s="104" t="s">
        <v>240</v>
      </c>
      <c r="B29" s="212">
        <f t="shared" si="4"/>
        <v>42.8</v>
      </c>
      <c r="C29" s="212">
        <f t="shared" si="4"/>
        <v>114.4</v>
      </c>
      <c r="D29" s="212">
        <f t="shared" si="4"/>
        <v>3.4</v>
      </c>
      <c r="E29" s="212">
        <f t="shared" si="4"/>
        <v>2.4</v>
      </c>
      <c r="F29" s="212">
        <f t="shared" si="4"/>
        <v>163</v>
      </c>
    </row>
    <row r="30" spans="1:8" x14ac:dyDescent="0.25">
      <c r="A30" s="56" t="s">
        <v>14</v>
      </c>
    </row>
  </sheetData>
  <hyperlinks>
    <hyperlink ref="A19" location="Contents!A1" display="Home"/>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heetViews>
  <sheetFormatPr defaultRowHeight="15" x14ac:dyDescent="0.25"/>
  <cols>
    <col min="1" max="1" width="25.85546875" customWidth="1"/>
    <col min="4" max="4" width="13.140625" customWidth="1"/>
    <col min="5" max="5" width="12.7109375" customWidth="1"/>
  </cols>
  <sheetData>
    <row r="1" spans="1:12" x14ac:dyDescent="0.25">
      <c r="A1" s="11" t="s">
        <v>282</v>
      </c>
    </row>
    <row r="2" spans="1:12" ht="15.75" thickBot="1" x14ac:dyDescent="0.3">
      <c r="A2" s="11"/>
      <c r="H2" s="11" t="s">
        <v>367</v>
      </c>
    </row>
    <row r="3" spans="1:12" ht="45.75" thickBot="1" x14ac:dyDescent="0.3">
      <c r="A3" s="60" t="s">
        <v>11</v>
      </c>
      <c r="B3" s="60" t="s">
        <v>30</v>
      </c>
      <c r="C3" s="60" t="s">
        <v>31</v>
      </c>
      <c r="D3" s="60" t="s">
        <v>33</v>
      </c>
      <c r="E3" s="60" t="s">
        <v>170</v>
      </c>
      <c r="F3" s="60" t="s">
        <v>18</v>
      </c>
      <c r="H3" s="184" t="s">
        <v>11</v>
      </c>
      <c r="I3" s="184" t="s">
        <v>30</v>
      </c>
      <c r="J3" s="184" t="s">
        <v>31</v>
      </c>
      <c r="K3" s="184" t="s">
        <v>33</v>
      </c>
      <c r="L3" s="184" t="s">
        <v>170</v>
      </c>
    </row>
    <row r="4" spans="1:12" x14ac:dyDescent="0.25">
      <c r="A4" s="15">
        <v>2008</v>
      </c>
      <c r="B4" s="15">
        <v>23</v>
      </c>
      <c r="C4" s="15">
        <v>15</v>
      </c>
      <c r="D4" s="15">
        <v>2</v>
      </c>
      <c r="E4" s="15">
        <v>0</v>
      </c>
      <c r="F4" s="15">
        <v>40</v>
      </c>
      <c r="H4" s="185" t="s">
        <v>239</v>
      </c>
      <c r="I4" s="185">
        <f>B14</f>
        <v>15</v>
      </c>
      <c r="J4" s="185">
        <f t="shared" ref="J4:L4" si="0">C14</f>
        <v>7.4</v>
      </c>
      <c r="K4" s="185">
        <f t="shared" si="0"/>
        <v>0.6</v>
      </c>
      <c r="L4" s="185">
        <f t="shared" si="0"/>
        <v>0</v>
      </c>
    </row>
    <row r="5" spans="1:12" x14ac:dyDescent="0.25">
      <c r="A5" s="5">
        <v>2009</v>
      </c>
      <c r="B5" s="5">
        <v>31</v>
      </c>
      <c r="C5" s="5">
        <v>13</v>
      </c>
      <c r="D5" s="5">
        <v>1</v>
      </c>
      <c r="E5" s="5">
        <v>0</v>
      </c>
      <c r="F5" s="5">
        <v>45</v>
      </c>
      <c r="H5" s="185" t="s">
        <v>240</v>
      </c>
      <c r="I5" s="186">
        <f>B15</f>
        <v>13.4</v>
      </c>
      <c r="J5" s="186">
        <f t="shared" ref="J5:L5" si="1">C15</f>
        <v>6.8</v>
      </c>
      <c r="K5" s="186">
        <f t="shared" si="1"/>
        <v>0.4</v>
      </c>
      <c r="L5" s="186">
        <f t="shared" si="1"/>
        <v>0</v>
      </c>
    </row>
    <row r="6" spans="1:12" x14ac:dyDescent="0.25">
      <c r="A6" s="15">
        <v>2010</v>
      </c>
      <c r="B6" s="15">
        <v>20</v>
      </c>
      <c r="C6" s="15">
        <v>8</v>
      </c>
      <c r="D6" s="15">
        <v>0</v>
      </c>
      <c r="E6" s="15">
        <v>0</v>
      </c>
      <c r="F6" s="15">
        <v>28</v>
      </c>
    </row>
    <row r="7" spans="1:12" x14ac:dyDescent="0.25">
      <c r="A7" s="5">
        <v>2011</v>
      </c>
      <c r="B7" s="5">
        <v>13</v>
      </c>
      <c r="C7" s="5">
        <v>11</v>
      </c>
      <c r="D7" s="5">
        <v>1</v>
      </c>
      <c r="E7" s="5">
        <v>0</v>
      </c>
      <c r="F7" s="5">
        <v>25</v>
      </c>
    </row>
    <row r="8" spans="1:12" x14ac:dyDescent="0.25">
      <c r="A8" s="15">
        <v>2012</v>
      </c>
      <c r="B8" s="15">
        <v>20</v>
      </c>
      <c r="C8" s="15">
        <v>6</v>
      </c>
      <c r="D8" s="15">
        <v>1</v>
      </c>
      <c r="E8" s="15">
        <v>0</v>
      </c>
      <c r="F8" s="15">
        <v>27</v>
      </c>
    </row>
    <row r="9" spans="1:12" x14ac:dyDescent="0.25">
      <c r="A9" s="5">
        <v>2013</v>
      </c>
      <c r="B9" s="5">
        <v>10</v>
      </c>
      <c r="C9" s="5">
        <v>12</v>
      </c>
      <c r="D9" s="5">
        <v>1</v>
      </c>
      <c r="E9" s="5">
        <v>0</v>
      </c>
      <c r="F9" s="5">
        <v>23</v>
      </c>
    </row>
    <row r="10" spans="1:12" x14ac:dyDescent="0.25">
      <c r="A10" s="15">
        <v>2014</v>
      </c>
      <c r="B10" s="15">
        <v>16</v>
      </c>
      <c r="C10" s="15">
        <v>7</v>
      </c>
      <c r="D10" s="15">
        <v>0</v>
      </c>
      <c r="E10" s="15">
        <v>0</v>
      </c>
      <c r="F10" s="15">
        <v>23</v>
      </c>
    </row>
    <row r="11" spans="1:12" x14ac:dyDescent="0.25">
      <c r="A11" s="5">
        <v>2015</v>
      </c>
      <c r="B11" s="5">
        <v>16</v>
      </c>
      <c r="C11" s="5">
        <v>6</v>
      </c>
      <c r="D11" s="5">
        <v>0</v>
      </c>
      <c r="E11" s="5">
        <v>0</v>
      </c>
      <c r="F11" s="5">
        <v>22</v>
      </c>
    </row>
    <row r="12" spans="1:12" x14ac:dyDescent="0.25">
      <c r="A12" s="15">
        <v>2016</v>
      </c>
      <c r="B12" s="15">
        <v>13</v>
      </c>
      <c r="C12" s="15">
        <v>6</v>
      </c>
      <c r="D12" s="15">
        <v>1</v>
      </c>
      <c r="E12" s="15">
        <v>0</v>
      </c>
      <c r="F12" s="15">
        <v>20</v>
      </c>
    </row>
    <row r="13" spans="1:12" ht="15.75" thickBot="1" x14ac:dyDescent="0.3">
      <c r="A13" s="5">
        <v>2017</v>
      </c>
      <c r="B13" s="5">
        <v>12</v>
      </c>
      <c r="C13" s="5">
        <v>3</v>
      </c>
      <c r="D13" s="5">
        <v>0</v>
      </c>
      <c r="E13" s="5">
        <v>0</v>
      </c>
      <c r="F13" s="5">
        <f>SUM(B13:E13)</f>
        <v>15</v>
      </c>
    </row>
    <row r="14" spans="1:12" ht="15.75" thickBot="1" x14ac:dyDescent="0.3">
      <c r="A14" s="60" t="s">
        <v>13</v>
      </c>
      <c r="B14" s="278">
        <v>15</v>
      </c>
      <c r="C14" s="278">
        <v>7.4</v>
      </c>
      <c r="D14" s="278">
        <v>0.6</v>
      </c>
      <c r="E14" s="278">
        <v>0</v>
      </c>
      <c r="F14" s="278">
        <v>23</v>
      </c>
    </row>
    <row r="15" spans="1:12" ht="15.75" thickBot="1" x14ac:dyDescent="0.3">
      <c r="A15" s="139" t="s">
        <v>240</v>
      </c>
      <c r="B15" s="148">
        <f>AVERAGE(B9:B13)</f>
        <v>13.4</v>
      </c>
      <c r="C15" s="148">
        <f t="shared" ref="C15:F15" si="2">AVERAGE(C9:C13)</f>
        <v>6.8</v>
      </c>
      <c r="D15" s="148">
        <f t="shared" si="2"/>
        <v>0.4</v>
      </c>
      <c r="E15" s="148">
        <f t="shared" si="2"/>
        <v>0</v>
      </c>
      <c r="F15" s="148">
        <f t="shared" si="2"/>
        <v>20.6</v>
      </c>
    </row>
    <row r="16" spans="1:12" ht="45.75" thickBot="1" x14ac:dyDescent="0.3">
      <c r="A16" s="141" t="s">
        <v>278</v>
      </c>
      <c r="B16" s="142">
        <f>(B15-B14)/B14</f>
        <v>-0.10666666666666665</v>
      </c>
      <c r="C16" s="142">
        <f t="shared" ref="C16:F16" si="3">(C15-C14)/C14</f>
        <v>-8.1081081081081155E-2</v>
      </c>
      <c r="D16" s="142">
        <f t="shared" si="3"/>
        <v>-0.33333333333333326</v>
      </c>
      <c r="E16" s="142"/>
      <c r="F16" s="143">
        <f t="shared" si="3"/>
        <v>-0.10434782608695646</v>
      </c>
    </row>
    <row r="17" spans="1:8" x14ac:dyDescent="0.25">
      <c r="A17" s="56" t="s">
        <v>14</v>
      </c>
    </row>
    <row r="19" spans="1:8" x14ac:dyDescent="0.25">
      <c r="A19" s="9" t="s">
        <v>92</v>
      </c>
    </row>
    <row r="22" spans="1:8" ht="15.75" thickBot="1" x14ac:dyDescent="0.3">
      <c r="A22" s="11" t="s">
        <v>365</v>
      </c>
    </row>
    <row r="23" spans="1:8" ht="45.75" thickBot="1" x14ac:dyDescent="0.3">
      <c r="A23" s="60" t="s">
        <v>11</v>
      </c>
      <c r="B23" s="60" t="s">
        <v>30</v>
      </c>
      <c r="C23" s="60" t="s">
        <v>31</v>
      </c>
      <c r="D23" s="60" t="s">
        <v>33</v>
      </c>
      <c r="E23" s="60" t="s">
        <v>170</v>
      </c>
      <c r="F23" s="60" t="s">
        <v>18</v>
      </c>
      <c r="H23" s="11" t="s">
        <v>366</v>
      </c>
    </row>
    <row r="24" spans="1:8" x14ac:dyDescent="0.25">
      <c r="A24" s="150" t="s">
        <v>245</v>
      </c>
      <c r="B24" s="53">
        <f>AVERAGE(B4:B8)</f>
        <v>21.4</v>
      </c>
      <c r="C24" s="53">
        <f t="shared" ref="C24:F24" si="4">AVERAGE(C4:C8)</f>
        <v>10.6</v>
      </c>
      <c r="D24" s="53">
        <f t="shared" si="4"/>
        <v>1</v>
      </c>
      <c r="E24" s="53">
        <f t="shared" si="4"/>
        <v>0</v>
      </c>
      <c r="F24" s="53">
        <f t="shared" si="4"/>
        <v>33</v>
      </c>
    </row>
    <row r="25" spans="1:8" x14ac:dyDescent="0.25">
      <c r="A25" s="81" t="s">
        <v>246</v>
      </c>
      <c r="B25" s="54">
        <f t="shared" ref="B25:F29" si="5">AVERAGE(B5:B9)</f>
        <v>18.8</v>
      </c>
      <c r="C25" s="54">
        <f t="shared" si="5"/>
        <v>10</v>
      </c>
      <c r="D25" s="54">
        <f t="shared" si="5"/>
        <v>0.8</v>
      </c>
      <c r="E25" s="54">
        <f t="shared" si="5"/>
        <v>0</v>
      </c>
      <c r="F25" s="54">
        <f t="shared" si="5"/>
        <v>29.6</v>
      </c>
    </row>
    <row r="26" spans="1:8" x14ac:dyDescent="0.25">
      <c r="A26" s="150" t="s">
        <v>247</v>
      </c>
      <c r="B26" s="53">
        <f t="shared" si="5"/>
        <v>15.8</v>
      </c>
      <c r="C26" s="53">
        <f t="shared" si="5"/>
        <v>8.8000000000000007</v>
      </c>
      <c r="D26" s="53">
        <f t="shared" si="5"/>
        <v>0.6</v>
      </c>
      <c r="E26" s="53">
        <f t="shared" si="5"/>
        <v>0</v>
      </c>
      <c r="F26" s="53">
        <f t="shared" si="5"/>
        <v>25.2</v>
      </c>
    </row>
    <row r="27" spans="1:8" x14ac:dyDescent="0.25">
      <c r="A27" s="81" t="s">
        <v>248</v>
      </c>
      <c r="B27" s="54">
        <f t="shared" si="5"/>
        <v>15</v>
      </c>
      <c r="C27" s="54">
        <f t="shared" si="5"/>
        <v>8.4</v>
      </c>
      <c r="D27" s="54">
        <f t="shared" si="5"/>
        <v>0.6</v>
      </c>
      <c r="E27" s="54">
        <f t="shared" si="5"/>
        <v>0</v>
      </c>
      <c r="F27" s="54">
        <f t="shared" si="5"/>
        <v>24</v>
      </c>
    </row>
    <row r="28" spans="1:8" x14ac:dyDescent="0.25">
      <c r="A28" s="150" t="s">
        <v>239</v>
      </c>
      <c r="B28" s="53">
        <f t="shared" si="5"/>
        <v>15</v>
      </c>
      <c r="C28" s="53">
        <f t="shared" si="5"/>
        <v>7.4</v>
      </c>
      <c r="D28" s="53">
        <f t="shared" si="5"/>
        <v>0.6</v>
      </c>
      <c r="E28" s="53">
        <f t="shared" si="5"/>
        <v>0</v>
      </c>
      <c r="F28" s="53">
        <f t="shared" si="5"/>
        <v>23</v>
      </c>
    </row>
    <row r="29" spans="1:8" ht="15.75" thickBot="1" x14ac:dyDescent="0.3">
      <c r="A29" s="104" t="s">
        <v>240</v>
      </c>
      <c r="B29" s="212">
        <f t="shared" si="5"/>
        <v>13.4</v>
      </c>
      <c r="C29" s="212">
        <f t="shared" si="5"/>
        <v>6.8</v>
      </c>
      <c r="D29" s="212">
        <f t="shared" si="5"/>
        <v>0.4</v>
      </c>
      <c r="E29" s="212">
        <f t="shared" si="5"/>
        <v>0</v>
      </c>
      <c r="F29" s="212">
        <f t="shared" si="5"/>
        <v>20.6</v>
      </c>
    </row>
    <row r="30" spans="1:8" x14ac:dyDescent="0.25">
      <c r="A30" s="56" t="s">
        <v>14</v>
      </c>
    </row>
  </sheetData>
  <hyperlinks>
    <hyperlink ref="A19" location="Contents!A1" display="Hom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heetViews>
  <sheetFormatPr defaultRowHeight="15" x14ac:dyDescent="0.25"/>
  <cols>
    <col min="2" max="7" width="14.7109375" customWidth="1"/>
  </cols>
  <sheetData>
    <row r="1" spans="1:7" x14ac:dyDescent="0.25">
      <c r="A1" s="1" t="s">
        <v>392</v>
      </c>
    </row>
    <row r="4" spans="1:7" x14ac:dyDescent="0.25">
      <c r="A4" s="345" t="s">
        <v>1</v>
      </c>
      <c r="B4" s="348" t="s">
        <v>2</v>
      </c>
      <c r="C4" s="348"/>
      <c r="D4" s="348" t="s">
        <v>3</v>
      </c>
      <c r="E4" s="348"/>
      <c r="F4" s="348"/>
      <c r="G4" s="348"/>
    </row>
    <row r="5" spans="1:7" x14ac:dyDescent="0.25">
      <c r="A5" s="346"/>
      <c r="B5" s="349"/>
      <c r="C5" s="349"/>
      <c r="D5" s="350" t="s">
        <v>4</v>
      </c>
      <c r="E5" s="350"/>
      <c r="F5" s="350" t="s">
        <v>5</v>
      </c>
      <c r="G5" s="350"/>
    </row>
    <row r="6" spans="1:7" x14ac:dyDescent="0.25">
      <c r="A6" s="347"/>
      <c r="B6" s="79" t="s">
        <v>239</v>
      </c>
      <c r="C6" s="79" t="s">
        <v>240</v>
      </c>
      <c r="D6" s="79" t="s">
        <v>239</v>
      </c>
      <c r="E6" s="79" t="s">
        <v>240</v>
      </c>
      <c r="F6" s="79" t="s">
        <v>239</v>
      </c>
      <c r="G6" s="79" t="s">
        <v>240</v>
      </c>
    </row>
    <row r="7" spans="1:7" x14ac:dyDescent="0.25">
      <c r="A7" s="80" t="s">
        <v>6</v>
      </c>
      <c r="B7" s="3">
        <v>0.1</v>
      </c>
      <c r="C7" s="3">
        <v>0.1</v>
      </c>
      <c r="D7" s="3">
        <v>0.27</v>
      </c>
      <c r="E7" s="3">
        <v>0.27</v>
      </c>
      <c r="F7" s="3">
        <v>0.22</v>
      </c>
      <c r="G7" s="3">
        <v>0.22</v>
      </c>
    </row>
    <row r="8" spans="1:7" x14ac:dyDescent="0.25">
      <c r="A8" s="81" t="s">
        <v>7</v>
      </c>
      <c r="B8" s="6">
        <v>0.18</v>
      </c>
      <c r="C8" s="6">
        <v>0.18</v>
      </c>
      <c r="D8" s="6">
        <v>0.21</v>
      </c>
      <c r="E8" s="6">
        <v>0.21</v>
      </c>
      <c r="F8" s="6">
        <v>0.22</v>
      </c>
      <c r="G8" s="6">
        <v>0.22</v>
      </c>
    </row>
    <row r="9" spans="1:7" x14ac:dyDescent="0.25">
      <c r="A9" s="83" t="s">
        <v>8</v>
      </c>
      <c r="B9" s="3">
        <v>0.28999999999999998</v>
      </c>
      <c r="C9" s="3">
        <v>0.28999999999999998</v>
      </c>
      <c r="D9" s="3">
        <v>0.18</v>
      </c>
      <c r="E9" s="3">
        <v>0.17</v>
      </c>
      <c r="F9" s="3">
        <v>0.23</v>
      </c>
      <c r="G9" s="3">
        <v>0.23</v>
      </c>
    </row>
    <row r="10" spans="1:7" x14ac:dyDescent="0.25">
      <c r="A10" s="81" t="s">
        <v>9</v>
      </c>
      <c r="B10" s="6">
        <v>0.25</v>
      </c>
      <c r="C10" s="6">
        <v>0.25</v>
      </c>
      <c r="D10" s="6">
        <v>0.14000000000000001</v>
      </c>
      <c r="E10" s="6">
        <v>0.16</v>
      </c>
      <c r="F10" s="6">
        <v>0.15</v>
      </c>
      <c r="G10" s="6">
        <v>0.14000000000000001</v>
      </c>
    </row>
    <row r="11" spans="1:7" ht="15.75" thickBot="1" x14ac:dyDescent="0.3">
      <c r="A11" s="7" t="s">
        <v>10</v>
      </c>
      <c r="B11" s="203">
        <v>0.17</v>
      </c>
      <c r="C11" s="203">
        <v>0.18</v>
      </c>
      <c r="D11" s="203">
        <v>0.13</v>
      </c>
      <c r="E11" s="203">
        <v>0.14000000000000001</v>
      </c>
      <c r="F11" s="203">
        <v>0.11</v>
      </c>
      <c r="G11" s="203">
        <v>0.11</v>
      </c>
    </row>
    <row r="12" spans="1:7" x14ac:dyDescent="0.25">
      <c r="A12" s="8" t="s">
        <v>393</v>
      </c>
    </row>
    <row r="14" spans="1:7" x14ac:dyDescent="0.25">
      <c r="A14" s="9" t="s">
        <v>92</v>
      </c>
    </row>
  </sheetData>
  <mergeCells count="5">
    <mergeCell ref="A4:A6"/>
    <mergeCell ref="B4:C5"/>
    <mergeCell ref="D4:G4"/>
    <mergeCell ref="D5:E5"/>
    <mergeCell ref="F5:G5"/>
  </mergeCells>
  <hyperlinks>
    <hyperlink ref="A14" location="Contents!A1" display="Home"/>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heetViews>
  <sheetFormatPr defaultRowHeight="15" x14ac:dyDescent="0.25"/>
  <cols>
    <col min="1" max="1" width="33" customWidth="1"/>
    <col min="4" max="5" width="13.28515625" customWidth="1"/>
  </cols>
  <sheetData>
    <row r="1" spans="1:12" x14ac:dyDescent="0.25">
      <c r="A1" s="11" t="s">
        <v>283</v>
      </c>
    </row>
    <row r="2" spans="1:12" ht="15.75" thickBot="1" x14ac:dyDescent="0.3">
      <c r="H2" s="11" t="s">
        <v>454</v>
      </c>
    </row>
    <row r="3" spans="1:12" ht="45.75" thickBot="1" x14ac:dyDescent="0.3">
      <c r="A3" s="60" t="s">
        <v>11</v>
      </c>
      <c r="B3" s="60" t="s">
        <v>30</v>
      </c>
      <c r="C3" s="60" t="s">
        <v>31</v>
      </c>
      <c r="D3" s="60" t="s">
        <v>33</v>
      </c>
      <c r="E3" s="60" t="s">
        <v>170</v>
      </c>
      <c r="F3" s="60" t="s">
        <v>18</v>
      </c>
      <c r="H3" s="184" t="s">
        <v>11</v>
      </c>
      <c r="I3" s="184" t="s">
        <v>30</v>
      </c>
      <c r="J3" s="184" t="s">
        <v>31</v>
      </c>
      <c r="K3" s="184" t="s">
        <v>33</v>
      </c>
      <c r="L3" s="184" t="s">
        <v>170</v>
      </c>
    </row>
    <row r="4" spans="1:12" x14ac:dyDescent="0.25">
      <c r="A4" s="15">
        <v>2008</v>
      </c>
      <c r="B4" s="15">
        <v>15</v>
      </c>
      <c r="C4" s="15">
        <v>10</v>
      </c>
      <c r="D4" s="15">
        <v>0</v>
      </c>
      <c r="E4" s="15">
        <v>0</v>
      </c>
      <c r="F4" s="15">
        <v>25</v>
      </c>
      <c r="H4" s="185" t="s">
        <v>239</v>
      </c>
      <c r="I4" s="185">
        <f>B14</f>
        <v>7</v>
      </c>
      <c r="J4" s="185">
        <f t="shared" ref="J4:L5" si="0">C14</f>
        <v>4.5999999999999996</v>
      </c>
      <c r="K4" s="185">
        <f t="shared" si="0"/>
        <v>0.4</v>
      </c>
      <c r="L4" s="185">
        <f t="shared" si="0"/>
        <v>0</v>
      </c>
    </row>
    <row r="5" spans="1:12" x14ac:dyDescent="0.25">
      <c r="A5" s="5">
        <v>2009</v>
      </c>
      <c r="B5" s="5">
        <v>16</v>
      </c>
      <c r="C5" s="5">
        <v>8</v>
      </c>
      <c r="D5" s="5">
        <v>0</v>
      </c>
      <c r="E5" s="5">
        <v>0</v>
      </c>
      <c r="F5" s="5">
        <v>24</v>
      </c>
      <c r="H5" s="185" t="s">
        <v>240</v>
      </c>
      <c r="I5" s="186">
        <f>B15</f>
        <v>5.4</v>
      </c>
      <c r="J5" s="186">
        <f t="shared" si="0"/>
        <v>4.8</v>
      </c>
      <c r="K5" s="186">
        <f t="shared" si="0"/>
        <v>0.4</v>
      </c>
      <c r="L5" s="186">
        <f t="shared" si="0"/>
        <v>0</v>
      </c>
    </row>
    <row r="6" spans="1:12" x14ac:dyDescent="0.25">
      <c r="A6" s="15">
        <v>2010</v>
      </c>
      <c r="B6" s="15">
        <v>10</v>
      </c>
      <c r="C6" s="15">
        <v>6</v>
      </c>
      <c r="D6" s="15">
        <v>0</v>
      </c>
      <c r="E6" s="15">
        <v>0</v>
      </c>
      <c r="F6" s="15">
        <v>16</v>
      </c>
    </row>
    <row r="7" spans="1:12" x14ac:dyDescent="0.25">
      <c r="A7" s="5">
        <v>2011</v>
      </c>
      <c r="B7" s="5">
        <v>8</v>
      </c>
      <c r="C7" s="5">
        <v>8</v>
      </c>
      <c r="D7" s="5">
        <v>1</v>
      </c>
      <c r="E7" s="5">
        <v>0</v>
      </c>
      <c r="F7" s="5">
        <v>17</v>
      </c>
    </row>
    <row r="8" spans="1:12" x14ac:dyDescent="0.25">
      <c r="A8" s="15">
        <v>2012</v>
      </c>
      <c r="B8" s="15">
        <v>8</v>
      </c>
      <c r="C8" s="15">
        <v>2</v>
      </c>
      <c r="D8" s="15">
        <v>0</v>
      </c>
      <c r="E8" s="15">
        <v>0</v>
      </c>
      <c r="F8" s="15">
        <v>10</v>
      </c>
    </row>
    <row r="9" spans="1:12" x14ac:dyDescent="0.25">
      <c r="A9" s="5">
        <v>2013</v>
      </c>
      <c r="B9" s="5">
        <v>6</v>
      </c>
      <c r="C9" s="5">
        <v>9</v>
      </c>
      <c r="D9" s="5">
        <v>1</v>
      </c>
      <c r="E9" s="5">
        <v>0</v>
      </c>
      <c r="F9" s="5">
        <v>16</v>
      </c>
    </row>
    <row r="10" spans="1:12" x14ac:dyDescent="0.25">
      <c r="A10" s="15">
        <v>2014</v>
      </c>
      <c r="B10" s="15">
        <v>8</v>
      </c>
      <c r="C10" s="15">
        <v>6</v>
      </c>
      <c r="D10" s="15">
        <v>0</v>
      </c>
      <c r="E10" s="15">
        <v>0</v>
      </c>
      <c r="F10" s="15">
        <v>14</v>
      </c>
    </row>
    <row r="11" spans="1:12" x14ac:dyDescent="0.25">
      <c r="A11" s="5">
        <v>2015</v>
      </c>
      <c r="B11" s="5">
        <v>8</v>
      </c>
      <c r="C11" s="5">
        <v>1</v>
      </c>
      <c r="D11" s="5">
        <v>0</v>
      </c>
      <c r="E11" s="5">
        <v>0</v>
      </c>
      <c r="F11" s="5">
        <v>9</v>
      </c>
    </row>
    <row r="12" spans="1:12" x14ac:dyDescent="0.25">
      <c r="A12" s="15">
        <v>2016</v>
      </c>
      <c r="B12" s="15">
        <v>5</v>
      </c>
      <c r="C12" s="15">
        <v>5</v>
      </c>
      <c r="D12" s="15">
        <v>1</v>
      </c>
      <c r="E12" s="15">
        <v>0</v>
      </c>
      <c r="F12" s="15">
        <v>11</v>
      </c>
    </row>
    <row r="13" spans="1:12" ht="15.75" thickBot="1" x14ac:dyDescent="0.3">
      <c r="A13" s="5">
        <v>2017</v>
      </c>
      <c r="B13" s="5">
        <v>0</v>
      </c>
      <c r="C13" s="5">
        <v>3</v>
      </c>
      <c r="D13" s="5">
        <v>0</v>
      </c>
      <c r="E13" s="5">
        <v>0</v>
      </c>
      <c r="F13" s="5">
        <f>SUM(B13:E13)</f>
        <v>3</v>
      </c>
    </row>
    <row r="14" spans="1:12" ht="15.75" thickBot="1" x14ac:dyDescent="0.3">
      <c r="A14" s="60" t="s">
        <v>13</v>
      </c>
      <c r="B14" s="278">
        <f>AVERAGE(B8:B12)</f>
        <v>7</v>
      </c>
      <c r="C14" s="278">
        <f t="shared" ref="C14:D14" si="1">AVERAGE(C8:C12)</f>
        <v>4.5999999999999996</v>
      </c>
      <c r="D14" s="278">
        <f t="shared" si="1"/>
        <v>0.4</v>
      </c>
      <c r="E14" s="278">
        <v>0</v>
      </c>
      <c r="F14" s="278">
        <v>12</v>
      </c>
    </row>
    <row r="15" spans="1:12" ht="15.75" thickBot="1" x14ac:dyDescent="0.3">
      <c r="A15" s="139" t="s">
        <v>240</v>
      </c>
      <c r="B15" s="148">
        <f>AVERAGE(B9:B13)</f>
        <v>5.4</v>
      </c>
      <c r="C15" s="148">
        <f t="shared" ref="C15:F15" si="2">AVERAGE(C9:C13)</f>
        <v>4.8</v>
      </c>
      <c r="D15" s="148">
        <f t="shared" si="2"/>
        <v>0.4</v>
      </c>
      <c r="E15" s="148">
        <f t="shared" si="2"/>
        <v>0</v>
      </c>
      <c r="F15" s="148">
        <f t="shared" si="2"/>
        <v>10.6</v>
      </c>
    </row>
    <row r="16" spans="1:12" ht="45.75" thickBot="1" x14ac:dyDescent="0.3">
      <c r="A16" s="141" t="s">
        <v>278</v>
      </c>
      <c r="B16" s="142">
        <f>(B15-B14)/B14</f>
        <v>-0.22857142857142851</v>
      </c>
      <c r="C16" s="143">
        <f t="shared" ref="C16:F16" si="3">(C15-C14)/C14</f>
        <v>4.3478260869565258E-2</v>
      </c>
      <c r="D16" s="143">
        <f t="shared" si="3"/>
        <v>0</v>
      </c>
      <c r="E16" s="142"/>
      <c r="F16" s="143">
        <f t="shared" si="3"/>
        <v>-0.1166666666666667</v>
      </c>
    </row>
    <row r="17" spans="1:8" x14ac:dyDescent="0.25">
      <c r="A17" s="56" t="s">
        <v>14</v>
      </c>
    </row>
    <row r="19" spans="1:8" x14ac:dyDescent="0.25">
      <c r="A19" s="9" t="s">
        <v>92</v>
      </c>
    </row>
    <row r="22" spans="1:8" ht="15.75" thickBot="1" x14ac:dyDescent="0.3">
      <c r="A22" s="11" t="s">
        <v>368</v>
      </c>
    </row>
    <row r="23" spans="1:8" ht="45.75" thickBot="1" x14ac:dyDescent="0.3">
      <c r="A23" s="60" t="s">
        <v>11</v>
      </c>
      <c r="B23" s="60" t="s">
        <v>30</v>
      </c>
      <c r="C23" s="60" t="s">
        <v>31</v>
      </c>
      <c r="D23" s="60" t="s">
        <v>33</v>
      </c>
      <c r="E23" s="60" t="s">
        <v>170</v>
      </c>
      <c r="F23" s="60" t="s">
        <v>18</v>
      </c>
      <c r="H23" s="11" t="s">
        <v>369</v>
      </c>
    </row>
    <row r="24" spans="1:8" x14ac:dyDescent="0.25">
      <c r="A24" s="150" t="s">
        <v>245</v>
      </c>
      <c r="B24" s="53">
        <f>AVERAGE(B4:B8)</f>
        <v>11.4</v>
      </c>
      <c r="C24" s="53">
        <f t="shared" ref="C24:F24" si="4">AVERAGE(C4:C8)</f>
        <v>6.8</v>
      </c>
      <c r="D24" s="53">
        <f t="shared" si="4"/>
        <v>0.2</v>
      </c>
      <c r="E24" s="53">
        <f t="shared" si="4"/>
        <v>0</v>
      </c>
      <c r="F24" s="53">
        <f t="shared" si="4"/>
        <v>18.399999999999999</v>
      </c>
    </row>
    <row r="25" spans="1:8" x14ac:dyDescent="0.25">
      <c r="A25" s="81" t="s">
        <v>246</v>
      </c>
      <c r="B25" s="54">
        <f t="shared" ref="B25:F29" si="5">AVERAGE(B5:B9)</f>
        <v>9.6</v>
      </c>
      <c r="C25" s="54">
        <f t="shared" si="5"/>
        <v>6.6</v>
      </c>
      <c r="D25" s="54">
        <f t="shared" si="5"/>
        <v>0.4</v>
      </c>
      <c r="E25" s="54">
        <f t="shared" si="5"/>
        <v>0</v>
      </c>
      <c r="F25" s="54">
        <f t="shared" si="5"/>
        <v>16.600000000000001</v>
      </c>
    </row>
    <row r="26" spans="1:8" x14ac:dyDescent="0.25">
      <c r="A26" s="150" t="s">
        <v>247</v>
      </c>
      <c r="B26" s="53">
        <f t="shared" si="5"/>
        <v>8</v>
      </c>
      <c r="C26" s="53">
        <f t="shared" si="5"/>
        <v>6.2</v>
      </c>
      <c r="D26" s="53">
        <f t="shared" si="5"/>
        <v>0.4</v>
      </c>
      <c r="E26" s="53">
        <f t="shared" si="5"/>
        <v>0</v>
      </c>
      <c r="F26" s="53">
        <f t="shared" si="5"/>
        <v>14.6</v>
      </c>
    </row>
    <row r="27" spans="1:8" x14ac:dyDescent="0.25">
      <c r="A27" s="81" t="s">
        <v>248</v>
      </c>
      <c r="B27" s="54">
        <f t="shared" si="5"/>
        <v>7.6</v>
      </c>
      <c r="C27" s="54">
        <f t="shared" si="5"/>
        <v>5.2</v>
      </c>
      <c r="D27" s="54">
        <f t="shared" si="5"/>
        <v>0.4</v>
      </c>
      <c r="E27" s="54">
        <f t="shared" si="5"/>
        <v>0</v>
      </c>
      <c r="F27" s="54">
        <f t="shared" si="5"/>
        <v>13.2</v>
      </c>
    </row>
    <row r="28" spans="1:8" x14ac:dyDescent="0.25">
      <c r="A28" s="150" t="s">
        <v>239</v>
      </c>
      <c r="B28" s="53">
        <f t="shared" si="5"/>
        <v>7</v>
      </c>
      <c r="C28" s="53">
        <f t="shared" si="5"/>
        <v>4.5999999999999996</v>
      </c>
      <c r="D28" s="53">
        <f t="shared" si="5"/>
        <v>0.4</v>
      </c>
      <c r="E28" s="53">
        <f t="shared" si="5"/>
        <v>0</v>
      </c>
      <c r="F28" s="53">
        <f t="shared" si="5"/>
        <v>12</v>
      </c>
    </row>
    <row r="29" spans="1:8" ht="15.75" thickBot="1" x14ac:dyDescent="0.3">
      <c r="A29" s="104" t="s">
        <v>240</v>
      </c>
      <c r="B29" s="212">
        <f t="shared" si="5"/>
        <v>5.4</v>
      </c>
      <c r="C29" s="212">
        <f t="shared" si="5"/>
        <v>4.8</v>
      </c>
      <c r="D29" s="212">
        <f t="shared" si="5"/>
        <v>0.4</v>
      </c>
      <c r="E29" s="212">
        <f t="shared" si="5"/>
        <v>0</v>
      </c>
      <c r="F29" s="212">
        <f t="shared" si="5"/>
        <v>10.6</v>
      </c>
    </row>
    <row r="30" spans="1:8" x14ac:dyDescent="0.25">
      <c r="A30" s="56" t="s">
        <v>14</v>
      </c>
    </row>
  </sheetData>
  <hyperlinks>
    <hyperlink ref="A19" location="Contents!A1" display="Home"/>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heetViews>
  <sheetFormatPr defaultRowHeight="15" x14ac:dyDescent="0.25"/>
  <cols>
    <col min="1" max="1" width="54.7109375" customWidth="1"/>
    <col min="2" max="4" width="18.42578125" customWidth="1"/>
    <col min="5" max="5" width="19" customWidth="1"/>
  </cols>
  <sheetData>
    <row r="1" spans="1:5" x14ac:dyDescent="0.25">
      <c r="A1" s="11" t="s">
        <v>436</v>
      </c>
    </row>
    <row r="2" spans="1:5" ht="15.75" thickBot="1" x14ac:dyDescent="0.3"/>
    <row r="3" spans="1:5" x14ac:dyDescent="0.25">
      <c r="A3" s="391" t="s">
        <v>171</v>
      </c>
      <c r="B3" s="391" t="s">
        <v>172</v>
      </c>
      <c r="C3" s="391"/>
      <c r="D3" s="391"/>
      <c r="E3" s="391"/>
    </row>
    <row r="4" spans="1:5" ht="15.75" thickBot="1" x14ac:dyDescent="0.3">
      <c r="A4" s="436"/>
      <c r="B4" s="437" t="s">
        <v>98</v>
      </c>
      <c r="C4" s="438"/>
      <c r="D4" s="437" t="s">
        <v>173</v>
      </c>
      <c r="E4" s="437"/>
    </row>
    <row r="5" spans="1:5" x14ac:dyDescent="0.25">
      <c r="A5" s="436"/>
      <c r="B5" s="153" t="s">
        <v>239</v>
      </c>
      <c r="C5" s="154" t="s">
        <v>240</v>
      </c>
      <c r="D5" s="153" t="s">
        <v>239</v>
      </c>
      <c r="E5" s="153" t="s">
        <v>240</v>
      </c>
    </row>
    <row r="6" spans="1:5" x14ac:dyDescent="0.25">
      <c r="A6" s="14" t="s">
        <v>174</v>
      </c>
      <c r="B6" s="150">
        <v>141</v>
      </c>
      <c r="C6" s="66">
        <v>135</v>
      </c>
      <c r="D6" s="3">
        <v>0.25</v>
      </c>
      <c r="E6" s="3">
        <f>C6/C$17</f>
        <v>0.23275862068965517</v>
      </c>
    </row>
    <row r="7" spans="1:5" x14ac:dyDescent="0.25">
      <c r="A7" s="16" t="s">
        <v>175</v>
      </c>
      <c r="B7" s="81">
        <v>74</v>
      </c>
      <c r="C7" s="68">
        <v>75</v>
      </c>
      <c r="D7" s="6">
        <v>0.13</v>
      </c>
      <c r="E7" s="6">
        <f t="shared" ref="E7:E16" si="0">C7/C$17</f>
        <v>0.12931034482758622</v>
      </c>
    </row>
    <row r="8" spans="1:5" x14ac:dyDescent="0.25">
      <c r="A8" s="14" t="s">
        <v>176</v>
      </c>
      <c r="B8" s="150">
        <v>69</v>
      </c>
      <c r="C8" s="66">
        <v>77</v>
      </c>
      <c r="D8" s="3">
        <v>0.12</v>
      </c>
      <c r="E8" s="3">
        <f t="shared" si="0"/>
        <v>0.13275862068965516</v>
      </c>
    </row>
    <row r="9" spans="1:5" x14ac:dyDescent="0.25">
      <c r="A9" s="16" t="s">
        <v>177</v>
      </c>
      <c r="B9" s="81">
        <v>53</v>
      </c>
      <c r="C9" s="68">
        <v>52</v>
      </c>
      <c r="D9" s="6">
        <v>0.09</v>
      </c>
      <c r="E9" s="6">
        <f t="shared" si="0"/>
        <v>8.9655172413793102E-2</v>
      </c>
    </row>
    <row r="10" spans="1:5" x14ac:dyDescent="0.25">
      <c r="A10" s="14" t="s">
        <v>178</v>
      </c>
      <c r="B10" s="150">
        <v>35</v>
      </c>
      <c r="C10" s="66">
        <v>34</v>
      </c>
      <c r="D10" s="3">
        <v>0.06</v>
      </c>
      <c r="E10" s="3">
        <f t="shared" si="0"/>
        <v>5.8620689655172413E-2</v>
      </c>
    </row>
    <row r="11" spans="1:5" x14ac:dyDescent="0.25">
      <c r="A11" s="16" t="s">
        <v>179</v>
      </c>
      <c r="B11" s="81">
        <v>33</v>
      </c>
      <c r="C11" s="68">
        <v>32</v>
      </c>
      <c r="D11" s="6">
        <v>0.06</v>
      </c>
      <c r="E11" s="6">
        <f t="shared" si="0"/>
        <v>5.5172413793103448E-2</v>
      </c>
    </row>
    <row r="12" spans="1:5" x14ac:dyDescent="0.25">
      <c r="A12" s="14" t="s">
        <v>180</v>
      </c>
      <c r="B12" s="150">
        <v>29</v>
      </c>
      <c r="C12" s="66">
        <v>33</v>
      </c>
      <c r="D12" s="3">
        <v>0.05</v>
      </c>
      <c r="E12" s="3">
        <f t="shared" si="0"/>
        <v>5.6896551724137934E-2</v>
      </c>
    </row>
    <row r="13" spans="1:5" x14ac:dyDescent="0.25">
      <c r="A13" s="16" t="s">
        <v>181</v>
      </c>
      <c r="B13" s="81">
        <v>28</v>
      </c>
      <c r="C13" s="68">
        <v>25</v>
      </c>
      <c r="D13" s="6">
        <v>0.05</v>
      </c>
      <c r="E13" s="6">
        <f t="shared" si="0"/>
        <v>4.3103448275862072E-2</v>
      </c>
    </row>
    <row r="14" spans="1:5" x14ac:dyDescent="0.25">
      <c r="A14" s="14" t="s">
        <v>182</v>
      </c>
      <c r="B14" s="150">
        <v>20</v>
      </c>
      <c r="C14" s="66">
        <v>19</v>
      </c>
      <c r="D14" s="3">
        <v>0.04</v>
      </c>
      <c r="E14" s="3">
        <f t="shared" si="0"/>
        <v>3.2758620689655175E-2</v>
      </c>
    </row>
    <row r="15" spans="1:5" x14ac:dyDescent="0.25">
      <c r="A15" s="16" t="s">
        <v>183</v>
      </c>
      <c r="B15" s="81">
        <v>17</v>
      </c>
      <c r="C15" s="68">
        <v>16</v>
      </c>
      <c r="D15" s="6">
        <v>0.03</v>
      </c>
      <c r="E15" s="6">
        <f t="shared" si="0"/>
        <v>2.7586206896551724E-2</v>
      </c>
    </row>
    <row r="16" spans="1:5" ht="15.75" thickBot="1" x14ac:dyDescent="0.3">
      <c r="A16" s="14" t="s">
        <v>103</v>
      </c>
      <c r="B16" s="150">
        <v>71</v>
      </c>
      <c r="C16" s="66">
        <v>82</v>
      </c>
      <c r="D16" s="3">
        <v>0.12</v>
      </c>
      <c r="E16" s="3">
        <f t="shared" si="0"/>
        <v>0.14137931034482759</v>
      </c>
    </row>
    <row r="17" spans="1:5" ht="15.75" thickBot="1" x14ac:dyDescent="0.3">
      <c r="A17" s="22" t="s">
        <v>18</v>
      </c>
      <c r="B17" s="135">
        <v>570</v>
      </c>
      <c r="C17" s="136">
        <v>580</v>
      </c>
      <c r="D17" s="135">
        <v>570</v>
      </c>
      <c r="E17" s="135">
        <v>580</v>
      </c>
    </row>
    <row r="18" spans="1:5" x14ac:dyDescent="0.25">
      <c r="A18" s="8" t="s">
        <v>14</v>
      </c>
    </row>
    <row r="20" spans="1:5" x14ac:dyDescent="0.25">
      <c r="A20" s="9" t="s">
        <v>92</v>
      </c>
    </row>
    <row r="22" spans="1:5" x14ac:dyDescent="0.25">
      <c r="A22" t="s">
        <v>284</v>
      </c>
    </row>
  </sheetData>
  <mergeCells count="4">
    <mergeCell ref="B3:E3"/>
    <mergeCell ref="A3:A5"/>
    <mergeCell ref="B4:C4"/>
    <mergeCell ref="D4:E4"/>
  </mergeCells>
  <hyperlinks>
    <hyperlink ref="A20" location="Contents!A1" display="Home"/>
  </hyperlinks>
  <pageMargins left="0.7" right="0.7" top="0.75" bottom="0.75" header="0.3" footer="0.3"/>
  <pageSetup paperSize="9" orientation="portrait" horizontalDpi="90" verticalDpi="9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heetViews>
  <sheetFormatPr defaultRowHeight="15" x14ac:dyDescent="0.25"/>
  <cols>
    <col min="1" max="1" width="46.5703125" customWidth="1"/>
    <col min="2" max="5" width="21.5703125" customWidth="1"/>
  </cols>
  <sheetData>
    <row r="1" spans="1:5" x14ac:dyDescent="0.25">
      <c r="A1" s="11" t="s">
        <v>437</v>
      </c>
    </row>
    <row r="2" spans="1:5" ht="15.75" thickBot="1" x14ac:dyDescent="0.3"/>
    <row r="3" spans="1:5" x14ac:dyDescent="0.25">
      <c r="A3" s="391" t="s">
        <v>171</v>
      </c>
      <c r="B3" s="391" t="s">
        <v>172</v>
      </c>
      <c r="C3" s="391"/>
      <c r="D3" s="391"/>
      <c r="E3" s="391"/>
    </row>
    <row r="4" spans="1:5" ht="15.75" thickBot="1" x14ac:dyDescent="0.3">
      <c r="A4" s="436"/>
      <c r="B4" s="437" t="s">
        <v>98</v>
      </c>
      <c r="C4" s="438"/>
      <c r="D4" s="436" t="s">
        <v>173</v>
      </c>
      <c r="E4" s="437"/>
    </row>
    <row r="5" spans="1:5" x14ac:dyDescent="0.25">
      <c r="A5" s="436"/>
      <c r="B5" s="153" t="s">
        <v>239</v>
      </c>
      <c r="C5" s="153" t="s">
        <v>240</v>
      </c>
      <c r="D5" s="137" t="s">
        <v>239</v>
      </c>
      <c r="E5" s="153" t="s">
        <v>240</v>
      </c>
    </row>
    <row r="6" spans="1:5" x14ac:dyDescent="0.25">
      <c r="A6" s="14" t="s">
        <v>184</v>
      </c>
      <c r="B6" s="150">
        <v>11</v>
      </c>
      <c r="C6" s="66">
        <v>11</v>
      </c>
      <c r="D6" s="94">
        <f>B6/B$15</f>
        <v>0.19642857142857142</v>
      </c>
      <c r="E6" s="94">
        <f>C6/C$15</f>
        <v>0.22</v>
      </c>
    </row>
    <row r="7" spans="1:5" x14ac:dyDescent="0.25">
      <c r="A7" s="16" t="s">
        <v>180</v>
      </c>
      <c r="B7" s="81">
        <v>10</v>
      </c>
      <c r="C7" s="68">
        <v>8</v>
      </c>
      <c r="D7" s="93">
        <f t="shared" ref="D7:D14" si="0">B7/B$15</f>
        <v>0.17857142857142858</v>
      </c>
      <c r="E7" s="93">
        <f t="shared" ref="E7:E14" si="1">C7/C$15</f>
        <v>0.16</v>
      </c>
    </row>
    <row r="8" spans="1:5" x14ac:dyDescent="0.25">
      <c r="A8" s="14" t="s">
        <v>175</v>
      </c>
      <c r="B8" s="150">
        <v>6</v>
      </c>
      <c r="C8" s="66">
        <v>6</v>
      </c>
      <c r="D8" s="94">
        <f t="shared" si="0"/>
        <v>0.10714285714285714</v>
      </c>
      <c r="E8" s="94">
        <f t="shared" si="1"/>
        <v>0.12</v>
      </c>
    </row>
    <row r="9" spans="1:5" x14ac:dyDescent="0.25">
      <c r="A9" s="16" t="s">
        <v>177</v>
      </c>
      <c r="B9" s="81">
        <v>5</v>
      </c>
      <c r="C9" s="68">
        <v>5</v>
      </c>
      <c r="D9" s="93">
        <f t="shared" si="0"/>
        <v>8.9285714285714288E-2</v>
      </c>
      <c r="E9" s="93">
        <f t="shared" si="1"/>
        <v>0.1</v>
      </c>
    </row>
    <row r="10" spans="1:5" x14ac:dyDescent="0.25">
      <c r="A10" s="14" t="s">
        <v>176</v>
      </c>
      <c r="B10" s="150">
        <v>4</v>
      </c>
      <c r="C10" s="66">
        <v>5</v>
      </c>
      <c r="D10" s="94">
        <f t="shared" si="0"/>
        <v>7.1428571428571425E-2</v>
      </c>
      <c r="E10" s="94">
        <f t="shared" si="1"/>
        <v>0.1</v>
      </c>
    </row>
    <row r="11" spans="1:5" x14ac:dyDescent="0.25">
      <c r="A11" s="16" t="s">
        <v>181</v>
      </c>
      <c r="B11" s="81">
        <v>4</v>
      </c>
      <c r="C11" s="68">
        <v>2</v>
      </c>
      <c r="D11" s="93">
        <f t="shared" si="0"/>
        <v>7.1428571428571425E-2</v>
      </c>
      <c r="E11" s="93">
        <f t="shared" si="1"/>
        <v>0.04</v>
      </c>
    </row>
    <row r="12" spans="1:5" x14ac:dyDescent="0.25">
      <c r="A12" s="14" t="s">
        <v>185</v>
      </c>
      <c r="B12" s="150">
        <v>3</v>
      </c>
      <c r="C12" s="66">
        <v>3</v>
      </c>
      <c r="D12" s="94">
        <f t="shared" si="0"/>
        <v>5.3571428571428568E-2</v>
      </c>
      <c r="E12" s="94">
        <f t="shared" si="1"/>
        <v>0.06</v>
      </c>
    </row>
    <row r="13" spans="1:5" x14ac:dyDescent="0.25">
      <c r="A13" s="16" t="s">
        <v>182</v>
      </c>
      <c r="B13" s="81">
        <v>3</v>
      </c>
      <c r="C13" s="68">
        <v>3</v>
      </c>
      <c r="D13" s="93">
        <f t="shared" si="0"/>
        <v>5.3571428571428568E-2</v>
      </c>
      <c r="E13" s="93">
        <f t="shared" si="1"/>
        <v>0.06</v>
      </c>
    </row>
    <row r="14" spans="1:5" ht="15.75" thickBot="1" x14ac:dyDescent="0.3">
      <c r="A14" s="14" t="s">
        <v>186</v>
      </c>
      <c r="B14" s="150">
        <v>10</v>
      </c>
      <c r="C14" s="66">
        <v>7</v>
      </c>
      <c r="D14" s="94">
        <f t="shared" si="0"/>
        <v>0.17857142857142858</v>
      </c>
      <c r="E14" s="94">
        <f t="shared" si="1"/>
        <v>0.14000000000000001</v>
      </c>
    </row>
    <row r="15" spans="1:5" ht="15.75" thickBot="1" x14ac:dyDescent="0.3">
      <c r="A15" s="22" t="s">
        <v>18</v>
      </c>
      <c r="B15" s="135">
        <v>56</v>
      </c>
      <c r="C15" s="136">
        <v>50</v>
      </c>
      <c r="D15" s="135">
        <v>56</v>
      </c>
      <c r="E15" s="135">
        <v>50</v>
      </c>
    </row>
    <row r="16" spans="1:5" x14ac:dyDescent="0.25">
      <c r="A16" s="8" t="s">
        <v>14</v>
      </c>
    </row>
    <row r="18" spans="1:1" x14ac:dyDescent="0.25">
      <c r="A18" s="9" t="s">
        <v>92</v>
      </c>
    </row>
    <row r="20" spans="1:1" x14ac:dyDescent="0.25">
      <c r="A20" s="19" t="s">
        <v>285</v>
      </c>
    </row>
  </sheetData>
  <mergeCells count="4">
    <mergeCell ref="A3:A5"/>
    <mergeCell ref="B3:E3"/>
    <mergeCell ref="B4:C4"/>
    <mergeCell ref="D4:E4"/>
  </mergeCells>
  <hyperlinks>
    <hyperlink ref="A18" location="Contents!A1" display="Home"/>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sheetViews>
  <sheetFormatPr defaultRowHeight="15" x14ac:dyDescent="0.25"/>
  <cols>
    <col min="1" max="1" width="19.5703125" customWidth="1"/>
    <col min="2" max="2" width="32.28515625" customWidth="1"/>
  </cols>
  <sheetData>
    <row r="1" spans="1:3" x14ac:dyDescent="0.25">
      <c r="A1" s="11" t="s">
        <v>286</v>
      </c>
    </row>
    <row r="2" spans="1:3" ht="15.75" thickBot="1" x14ac:dyDescent="0.3"/>
    <row r="3" spans="1:3" ht="30.75" thickBot="1" x14ac:dyDescent="0.3">
      <c r="A3" s="60" t="s">
        <v>11</v>
      </c>
      <c r="B3" s="60" t="s">
        <v>187</v>
      </c>
    </row>
    <row r="4" spans="1:3" x14ac:dyDescent="0.25">
      <c r="A4" s="15">
        <v>2008</v>
      </c>
      <c r="B4" s="15">
        <v>54</v>
      </c>
      <c r="C4" s="108">
        <f>$B$14</f>
        <v>28.2</v>
      </c>
    </row>
    <row r="5" spans="1:3" x14ac:dyDescent="0.25">
      <c r="A5" s="5">
        <v>2009</v>
      </c>
      <c r="B5" s="5">
        <v>68</v>
      </c>
      <c r="C5" s="108">
        <f t="shared" ref="C5:C13" si="0">$B$14</f>
        <v>28.2</v>
      </c>
    </row>
    <row r="6" spans="1:3" x14ac:dyDescent="0.25">
      <c r="A6" s="15">
        <v>2010</v>
      </c>
      <c r="B6" s="15">
        <v>44</v>
      </c>
      <c r="C6" s="108">
        <f t="shared" si="0"/>
        <v>28.2</v>
      </c>
    </row>
    <row r="7" spans="1:3" x14ac:dyDescent="0.25">
      <c r="A7" s="5">
        <v>2011</v>
      </c>
      <c r="B7" s="5">
        <v>34</v>
      </c>
      <c r="C7" s="108">
        <f t="shared" si="0"/>
        <v>28.2</v>
      </c>
    </row>
    <row r="8" spans="1:3" x14ac:dyDescent="0.25">
      <c r="A8" s="15">
        <v>2012</v>
      </c>
      <c r="B8" s="15">
        <v>33</v>
      </c>
      <c r="C8" s="108">
        <f t="shared" si="0"/>
        <v>28.2</v>
      </c>
    </row>
    <row r="9" spans="1:3" x14ac:dyDescent="0.25">
      <c r="A9" s="5">
        <v>2013</v>
      </c>
      <c r="B9" s="5">
        <v>25</v>
      </c>
      <c r="C9" s="108">
        <f t="shared" si="0"/>
        <v>28.2</v>
      </c>
    </row>
    <row r="10" spans="1:3" x14ac:dyDescent="0.25">
      <c r="A10" s="15">
        <v>2014</v>
      </c>
      <c r="B10" s="15">
        <v>29</v>
      </c>
      <c r="C10" s="108">
        <f t="shared" si="0"/>
        <v>28.2</v>
      </c>
    </row>
    <row r="11" spans="1:3" x14ac:dyDescent="0.25">
      <c r="A11" s="5">
        <v>2015</v>
      </c>
      <c r="B11" s="5">
        <v>28</v>
      </c>
      <c r="C11" s="108">
        <f t="shared" si="0"/>
        <v>28.2</v>
      </c>
    </row>
    <row r="12" spans="1:3" x14ac:dyDescent="0.25">
      <c r="A12" s="15">
        <v>2016</v>
      </c>
      <c r="B12" s="15">
        <v>26</v>
      </c>
      <c r="C12" s="108">
        <f t="shared" si="0"/>
        <v>28.2</v>
      </c>
    </row>
    <row r="13" spans="1:3" ht="15.75" thickBot="1" x14ac:dyDescent="0.3">
      <c r="A13" s="5">
        <v>2017</v>
      </c>
      <c r="B13" s="5">
        <v>27</v>
      </c>
      <c r="C13" s="108">
        <f t="shared" si="0"/>
        <v>28.2</v>
      </c>
    </row>
    <row r="14" spans="1:3" ht="30.75" thickBot="1" x14ac:dyDescent="0.3">
      <c r="A14" s="60" t="s">
        <v>13</v>
      </c>
      <c r="B14" s="278">
        <f>B26</f>
        <v>28.2</v>
      </c>
    </row>
    <row r="15" spans="1:3" x14ac:dyDescent="0.25">
      <c r="A15" s="56" t="s">
        <v>14</v>
      </c>
    </row>
    <row r="16" spans="1:3" x14ac:dyDescent="0.25">
      <c r="A16" s="9" t="s">
        <v>92</v>
      </c>
    </row>
    <row r="19" spans="1:3" x14ac:dyDescent="0.25">
      <c r="A19" s="11" t="s">
        <v>370</v>
      </c>
    </row>
    <row r="20" spans="1:3" ht="15.75" thickBot="1" x14ac:dyDescent="0.3"/>
    <row r="21" spans="1:3" ht="30.75" thickBot="1" x14ac:dyDescent="0.3">
      <c r="A21" s="60" t="s">
        <v>11</v>
      </c>
      <c r="B21" s="60" t="s">
        <v>187</v>
      </c>
    </row>
    <row r="22" spans="1:3" x14ac:dyDescent="0.25">
      <c r="A22" s="15" t="s">
        <v>245</v>
      </c>
      <c r="B22" s="53">
        <f>AVERAGE(B4:B8)</f>
        <v>46.6</v>
      </c>
      <c r="C22" s="108">
        <f>$B$28</f>
        <v>28.2</v>
      </c>
    </row>
    <row r="23" spans="1:3" x14ac:dyDescent="0.25">
      <c r="A23" s="5" t="s">
        <v>246</v>
      </c>
      <c r="B23" s="54">
        <f t="shared" ref="B23:B27" si="1">AVERAGE(B5:B9)</f>
        <v>40.799999999999997</v>
      </c>
      <c r="C23" s="108">
        <f t="shared" ref="C23:C27" si="2">$B$28</f>
        <v>28.2</v>
      </c>
    </row>
    <row r="24" spans="1:3" x14ac:dyDescent="0.25">
      <c r="A24" s="15" t="s">
        <v>247</v>
      </c>
      <c r="B24" s="53">
        <f t="shared" si="1"/>
        <v>33</v>
      </c>
      <c r="C24" s="108">
        <f t="shared" si="2"/>
        <v>28.2</v>
      </c>
    </row>
    <row r="25" spans="1:3" x14ac:dyDescent="0.25">
      <c r="A25" s="5" t="s">
        <v>248</v>
      </c>
      <c r="B25" s="54">
        <f t="shared" si="1"/>
        <v>29.8</v>
      </c>
      <c r="C25" s="108">
        <f t="shared" si="2"/>
        <v>28.2</v>
      </c>
    </row>
    <row r="26" spans="1:3" x14ac:dyDescent="0.25">
      <c r="A26" s="15" t="s">
        <v>239</v>
      </c>
      <c r="B26" s="53">
        <f t="shared" si="1"/>
        <v>28.2</v>
      </c>
      <c r="C26" s="108">
        <f t="shared" si="2"/>
        <v>28.2</v>
      </c>
    </row>
    <row r="27" spans="1:3" ht="15.75" thickBot="1" x14ac:dyDescent="0.3">
      <c r="A27" s="5" t="s">
        <v>240</v>
      </c>
      <c r="B27" s="54">
        <f t="shared" si="1"/>
        <v>27</v>
      </c>
      <c r="C27" s="108">
        <f t="shared" si="2"/>
        <v>28.2</v>
      </c>
    </row>
    <row r="28" spans="1:3" ht="30.75" thickBot="1" x14ac:dyDescent="0.3">
      <c r="A28" s="60" t="s">
        <v>13</v>
      </c>
      <c r="B28" s="278">
        <f>B26</f>
        <v>28.2</v>
      </c>
    </row>
    <row r="29" spans="1:3" x14ac:dyDescent="0.25">
      <c r="A29" s="56" t="s">
        <v>14</v>
      </c>
    </row>
  </sheetData>
  <hyperlinks>
    <hyperlink ref="A16" location="Contents!A1" display="Home"/>
  </hyperlinks>
  <pageMargins left="0.7" right="0.7" top="0.75" bottom="0.75" header="0.3" footer="0.3"/>
  <pageSetup paperSize="9" orientation="portrait" horizontalDpi="90" verticalDpi="9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sheetViews>
  <sheetFormatPr defaultRowHeight="15" x14ac:dyDescent="0.25"/>
  <cols>
    <col min="1" max="1" width="16.5703125" customWidth="1"/>
    <col min="2" max="2" width="42.42578125" customWidth="1"/>
  </cols>
  <sheetData>
    <row r="1" spans="1:3" x14ac:dyDescent="0.25">
      <c r="A1" s="11" t="s">
        <v>287</v>
      </c>
    </row>
    <row r="2" spans="1:3" ht="15.75" thickBot="1" x14ac:dyDescent="0.3"/>
    <row r="3" spans="1:3" ht="30.75" thickBot="1" x14ac:dyDescent="0.3">
      <c r="A3" s="60" t="s">
        <v>11</v>
      </c>
      <c r="B3" s="60" t="s">
        <v>188</v>
      </c>
    </row>
    <row r="4" spans="1:3" x14ac:dyDescent="0.25">
      <c r="A4" s="15">
        <v>2008</v>
      </c>
      <c r="B4" s="15">
        <v>7</v>
      </c>
      <c r="C4" s="157">
        <f>$B$14</f>
        <v>2.2000000000000002</v>
      </c>
    </row>
    <row r="5" spans="1:3" x14ac:dyDescent="0.25">
      <c r="A5" s="5">
        <v>2009</v>
      </c>
      <c r="B5" s="5">
        <v>5</v>
      </c>
      <c r="C5" s="157">
        <f t="shared" ref="C5:C13" si="0">$B$14</f>
        <v>2.2000000000000002</v>
      </c>
    </row>
    <row r="6" spans="1:3" x14ac:dyDescent="0.25">
      <c r="A6" s="15">
        <v>2010</v>
      </c>
      <c r="B6" s="15">
        <v>3</v>
      </c>
      <c r="C6" s="157">
        <f t="shared" si="0"/>
        <v>2.2000000000000002</v>
      </c>
    </row>
    <row r="7" spans="1:3" x14ac:dyDescent="0.25">
      <c r="A7" s="5">
        <v>2011</v>
      </c>
      <c r="B7" s="5">
        <v>2</v>
      </c>
      <c r="C7" s="157">
        <f t="shared" si="0"/>
        <v>2.2000000000000002</v>
      </c>
    </row>
    <row r="8" spans="1:3" x14ac:dyDescent="0.25">
      <c r="A8" s="15">
        <v>2012</v>
      </c>
      <c r="B8" s="15">
        <v>1</v>
      </c>
      <c r="C8" s="157">
        <f t="shared" si="0"/>
        <v>2.2000000000000002</v>
      </c>
    </row>
    <row r="9" spans="1:3" x14ac:dyDescent="0.25">
      <c r="A9" s="5">
        <v>2013</v>
      </c>
      <c r="B9" s="5">
        <v>5</v>
      </c>
      <c r="C9" s="157">
        <f t="shared" si="0"/>
        <v>2.2000000000000002</v>
      </c>
    </row>
    <row r="10" spans="1:3" x14ac:dyDescent="0.25">
      <c r="A10" s="15">
        <v>2014</v>
      </c>
      <c r="B10" s="15">
        <v>2</v>
      </c>
      <c r="C10" s="157">
        <f t="shared" si="0"/>
        <v>2.2000000000000002</v>
      </c>
    </row>
    <row r="11" spans="1:3" x14ac:dyDescent="0.25">
      <c r="A11" s="5">
        <v>2015</v>
      </c>
      <c r="B11" s="5">
        <v>0</v>
      </c>
      <c r="C11" s="157">
        <f t="shared" si="0"/>
        <v>2.2000000000000002</v>
      </c>
    </row>
    <row r="12" spans="1:3" x14ac:dyDescent="0.25">
      <c r="A12" s="15">
        <v>2016</v>
      </c>
      <c r="B12" s="15">
        <v>3</v>
      </c>
      <c r="C12" s="157">
        <f t="shared" si="0"/>
        <v>2.2000000000000002</v>
      </c>
    </row>
    <row r="13" spans="1:3" ht="15.75" thickBot="1" x14ac:dyDescent="0.3">
      <c r="A13" s="188">
        <v>2017</v>
      </c>
      <c r="B13" s="188">
        <v>1</v>
      </c>
      <c r="C13" s="157">
        <f t="shared" si="0"/>
        <v>2.2000000000000002</v>
      </c>
    </row>
    <row r="14" spans="1:3" ht="30.75" thickBot="1" x14ac:dyDescent="0.3">
      <c r="A14" s="60" t="s">
        <v>13</v>
      </c>
      <c r="B14" s="278">
        <f>AVERAGE(B8:B12)</f>
        <v>2.2000000000000002</v>
      </c>
    </row>
    <row r="15" spans="1:3" x14ac:dyDescent="0.25">
      <c r="A15" s="8" t="s">
        <v>14</v>
      </c>
    </row>
    <row r="17" spans="1:3" x14ac:dyDescent="0.25">
      <c r="A17" s="9" t="s">
        <v>92</v>
      </c>
    </row>
    <row r="19" spans="1:3" x14ac:dyDescent="0.25">
      <c r="A19" s="11" t="s">
        <v>371</v>
      </c>
    </row>
    <row r="20" spans="1:3" ht="15.75" thickBot="1" x14ac:dyDescent="0.3"/>
    <row r="21" spans="1:3" ht="30.75" thickBot="1" x14ac:dyDescent="0.3">
      <c r="A21" s="60" t="s">
        <v>11</v>
      </c>
      <c r="B21" s="60" t="s">
        <v>188</v>
      </c>
    </row>
    <row r="22" spans="1:3" x14ac:dyDescent="0.25">
      <c r="A22" s="15" t="s">
        <v>245</v>
      </c>
      <c r="B22" s="53">
        <f>AVERAGE(B4:B8)</f>
        <v>3.6</v>
      </c>
      <c r="C22" s="108">
        <f>$B$28</f>
        <v>2.2000000000000002</v>
      </c>
    </row>
    <row r="23" spans="1:3" x14ac:dyDescent="0.25">
      <c r="A23" s="5" t="s">
        <v>246</v>
      </c>
      <c r="B23" s="54">
        <f t="shared" ref="B23:B27" si="1">AVERAGE(B5:B9)</f>
        <v>3.2</v>
      </c>
      <c r="C23" s="108">
        <f t="shared" ref="C23:C27" si="2">$B$28</f>
        <v>2.2000000000000002</v>
      </c>
    </row>
    <row r="24" spans="1:3" x14ac:dyDescent="0.25">
      <c r="A24" s="15" t="s">
        <v>247</v>
      </c>
      <c r="B24" s="53">
        <f t="shared" si="1"/>
        <v>2.6</v>
      </c>
      <c r="C24" s="108">
        <f t="shared" si="2"/>
        <v>2.2000000000000002</v>
      </c>
    </row>
    <row r="25" spans="1:3" x14ac:dyDescent="0.25">
      <c r="A25" s="5" t="s">
        <v>248</v>
      </c>
      <c r="B25" s="54">
        <f t="shared" si="1"/>
        <v>2</v>
      </c>
      <c r="C25" s="108">
        <f t="shared" si="2"/>
        <v>2.2000000000000002</v>
      </c>
    </row>
    <row r="26" spans="1:3" x14ac:dyDescent="0.25">
      <c r="A26" s="15" t="s">
        <v>239</v>
      </c>
      <c r="B26" s="53">
        <f t="shared" si="1"/>
        <v>2.2000000000000002</v>
      </c>
      <c r="C26" s="108">
        <f t="shared" si="2"/>
        <v>2.2000000000000002</v>
      </c>
    </row>
    <row r="27" spans="1:3" ht="15.75" thickBot="1" x14ac:dyDescent="0.3">
      <c r="A27" s="5" t="s">
        <v>240</v>
      </c>
      <c r="B27" s="54">
        <f t="shared" si="1"/>
        <v>2.2000000000000002</v>
      </c>
      <c r="C27" s="108">
        <f t="shared" si="2"/>
        <v>2.2000000000000002</v>
      </c>
    </row>
    <row r="28" spans="1:3" ht="30.75" thickBot="1" x14ac:dyDescent="0.3">
      <c r="A28" s="60" t="s">
        <v>13</v>
      </c>
      <c r="B28" s="278">
        <f>B26</f>
        <v>2.2000000000000002</v>
      </c>
    </row>
    <row r="29" spans="1:3" x14ac:dyDescent="0.25">
      <c r="A29" s="56" t="s">
        <v>14</v>
      </c>
    </row>
  </sheetData>
  <hyperlinks>
    <hyperlink ref="A17" location="Contents!A1" display="Home"/>
  </hyperlinks>
  <pageMargins left="0.7" right="0.7" top="0.75" bottom="0.75" header="0.3" footer="0.3"/>
  <pageSetup paperSize="9" orientation="portrait" horizontalDpi="90" verticalDpi="9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heetViews>
  <sheetFormatPr defaultRowHeight="15" x14ac:dyDescent="0.25"/>
  <cols>
    <col min="1" max="1" width="12" customWidth="1"/>
  </cols>
  <sheetData>
    <row r="1" spans="1:10" x14ac:dyDescent="0.25">
      <c r="A1" s="11" t="s">
        <v>372</v>
      </c>
    </row>
    <row r="2" spans="1:10" ht="15.75" thickBot="1" x14ac:dyDescent="0.3"/>
    <row r="3" spans="1:10" ht="96" customHeight="1" x14ac:dyDescent="0.25">
      <c r="A3" s="406" t="s">
        <v>11</v>
      </c>
      <c r="B3" s="406" t="s">
        <v>12</v>
      </c>
      <c r="C3" s="439" t="s">
        <v>189</v>
      </c>
      <c r="D3" s="439"/>
      <c r="E3" s="439" t="s">
        <v>190</v>
      </c>
      <c r="F3" s="439"/>
      <c r="G3" s="439" t="s">
        <v>191</v>
      </c>
      <c r="H3" s="439"/>
      <c r="I3" s="439" t="s">
        <v>192</v>
      </c>
      <c r="J3" s="439"/>
    </row>
    <row r="4" spans="1:10" ht="29.25" customHeight="1" thickBot="1" x14ac:dyDescent="0.3">
      <c r="A4" s="397"/>
      <c r="B4" s="397"/>
      <c r="C4" s="62" t="s">
        <v>193</v>
      </c>
      <c r="D4" s="62" t="s">
        <v>99</v>
      </c>
      <c r="E4" s="62" t="s">
        <v>193</v>
      </c>
      <c r="F4" s="62" t="s">
        <v>99</v>
      </c>
      <c r="G4" s="62" t="s">
        <v>193</v>
      </c>
      <c r="H4" s="62" t="s">
        <v>99</v>
      </c>
      <c r="I4" s="62" t="s">
        <v>193</v>
      </c>
      <c r="J4" s="62" t="s">
        <v>99</v>
      </c>
    </row>
    <row r="5" spans="1:10" x14ac:dyDescent="0.25">
      <c r="A5" s="15">
        <v>2008</v>
      </c>
      <c r="B5" s="15">
        <v>406</v>
      </c>
      <c r="C5" s="15">
        <v>184</v>
      </c>
      <c r="D5" s="3">
        <f>C5/B5</f>
        <v>0.45320197044334976</v>
      </c>
      <c r="E5" s="15">
        <v>137</v>
      </c>
      <c r="F5" s="3">
        <f>E5/B5</f>
        <v>0.33743842364532017</v>
      </c>
      <c r="G5" s="15">
        <v>14</v>
      </c>
      <c r="H5" s="3">
        <f>G5/B5</f>
        <v>3.4482758620689655E-2</v>
      </c>
      <c r="I5" s="15">
        <v>8</v>
      </c>
      <c r="J5" s="3">
        <f>I5/B5</f>
        <v>1.9704433497536946E-2</v>
      </c>
    </row>
    <row r="6" spans="1:10" x14ac:dyDescent="0.25">
      <c r="A6" s="5">
        <v>2009</v>
      </c>
      <c r="B6" s="5">
        <v>419</v>
      </c>
      <c r="C6" s="5">
        <v>177</v>
      </c>
      <c r="D6" s="6">
        <f t="shared" ref="D6:D15" si="0">C6/B6</f>
        <v>0.42243436754176611</v>
      </c>
      <c r="E6" s="5">
        <v>136</v>
      </c>
      <c r="F6" s="6">
        <f t="shared" ref="F6:F14" si="1">E6/B6</f>
        <v>0.32458233890214799</v>
      </c>
      <c r="G6" s="5">
        <v>12</v>
      </c>
      <c r="H6" s="6">
        <f t="shared" ref="H6:H14" si="2">G6/B6</f>
        <v>2.8639618138424822E-2</v>
      </c>
      <c r="I6" s="5">
        <v>7</v>
      </c>
      <c r="J6" s="6">
        <f t="shared" ref="J6:J14" si="3">I6/B6</f>
        <v>1.6706443914081145E-2</v>
      </c>
    </row>
    <row r="7" spans="1:10" x14ac:dyDescent="0.25">
      <c r="A7" s="15">
        <v>2010</v>
      </c>
      <c r="B7" s="15">
        <v>283</v>
      </c>
      <c r="C7" s="15">
        <v>125</v>
      </c>
      <c r="D7" s="3">
        <f t="shared" si="0"/>
        <v>0.44169611307420492</v>
      </c>
      <c r="E7" s="15">
        <v>103</v>
      </c>
      <c r="F7" s="3">
        <f t="shared" si="1"/>
        <v>0.36395759717314485</v>
      </c>
      <c r="G7" s="15">
        <v>11</v>
      </c>
      <c r="H7" s="3">
        <f t="shared" si="2"/>
        <v>3.8869257950530034E-2</v>
      </c>
      <c r="I7" s="15">
        <v>5</v>
      </c>
      <c r="J7" s="3">
        <f t="shared" si="3"/>
        <v>1.7667844522968199E-2</v>
      </c>
    </row>
    <row r="8" spans="1:10" x14ac:dyDescent="0.25">
      <c r="A8" s="5">
        <v>2011</v>
      </c>
      <c r="B8" s="5">
        <v>301</v>
      </c>
      <c r="C8" s="5">
        <v>107</v>
      </c>
      <c r="D8" s="6">
        <f t="shared" si="0"/>
        <v>0.35548172757475083</v>
      </c>
      <c r="E8" s="5">
        <v>81</v>
      </c>
      <c r="F8" s="6">
        <f t="shared" si="1"/>
        <v>0.26910299003322258</v>
      </c>
      <c r="G8" s="5">
        <v>8</v>
      </c>
      <c r="H8" s="6">
        <f t="shared" si="2"/>
        <v>2.6578073089700997E-2</v>
      </c>
      <c r="I8" s="5">
        <v>6</v>
      </c>
      <c r="J8" s="6">
        <f t="shared" si="3"/>
        <v>1.9933554817275746E-2</v>
      </c>
    </row>
    <row r="9" spans="1:10" x14ac:dyDescent="0.25">
      <c r="A9" s="15">
        <v>2012</v>
      </c>
      <c r="B9" s="15">
        <v>294</v>
      </c>
      <c r="C9" s="15">
        <v>98</v>
      </c>
      <c r="D9" s="3">
        <f t="shared" si="0"/>
        <v>0.33333333333333331</v>
      </c>
      <c r="E9" s="15">
        <v>69</v>
      </c>
      <c r="F9" s="3">
        <f t="shared" si="1"/>
        <v>0.23469387755102042</v>
      </c>
      <c r="G9" s="15">
        <v>8</v>
      </c>
      <c r="H9" s="3">
        <f t="shared" si="2"/>
        <v>2.7210884353741496E-2</v>
      </c>
      <c r="I9" s="15">
        <v>2</v>
      </c>
      <c r="J9" s="3">
        <f t="shared" si="3"/>
        <v>6.8027210884353739E-3</v>
      </c>
    </row>
    <row r="10" spans="1:10" x14ac:dyDescent="0.25">
      <c r="A10" s="5">
        <v>2013</v>
      </c>
      <c r="B10" s="5">
        <v>263</v>
      </c>
      <c r="C10" s="5">
        <v>99</v>
      </c>
      <c r="D10" s="6">
        <f t="shared" si="0"/>
        <v>0.37642585551330798</v>
      </c>
      <c r="E10" s="5">
        <v>63</v>
      </c>
      <c r="F10" s="6">
        <f t="shared" si="1"/>
        <v>0.23954372623574144</v>
      </c>
      <c r="G10" s="5">
        <v>6</v>
      </c>
      <c r="H10" s="6">
        <f t="shared" si="2"/>
        <v>2.2813688212927757E-2</v>
      </c>
      <c r="I10" s="5">
        <v>4</v>
      </c>
      <c r="J10" s="6">
        <f t="shared" si="3"/>
        <v>1.5209125475285171E-2</v>
      </c>
    </row>
    <row r="11" spans="1:10" x14ac:dyDescent="0.25">
      <c r="A11" s="15">
        <v>2014</v>
      </c>
      <c r="B11" s="15">
        <v>243</v>
      </c>
      <c r="C11" s="15">
        <v>104</v>
      </c>
      <c r="D11" s="3">
        <f t="shared" si="0"/>
        <v>0.4279835390946502</v>
      </c>
      <c r="E11" s="15">
        <v>71</v>
      </c>
      <c r="F11" s="3">
        <f t="shared" si="1"/>
        <v>0.29218106995884774</v>
      </c>
      <c r="G11" s="15">
        <v>7</v>
      </c>
      <c r="H11" s="3">
        <f t="shared" si="2"/>
        <v>2.8806584362139918E-2</v>
      </c>
      <c r="I11" s="15">
        <v>3</v>
      </c>
      <c r="J11" s="3">
        <f t="shared" si="3"/>
        <v>1.2345679012345678E-2</v>
      </c>
    </row>
    <row r="12" spans="1:10" x14ac:dyDescent="0.25">
      <c r="A12" s="5">
        <v>2015</v>
      </c>
      <c r="B12" s="5">
        <v>293</v>
      </c>
      <c r="C12" s="5">
        <v>124</v>
      </c>
      <c r="D12" s="6">
        <f t="shared" si="0"/>
        <v>0.42320819112627989</v>
      </c>
      <c r="E12" s="5">
        <v>92</v>
      </c>
      <c r="F12" s="6">
        <f t="shared" si="1"/>
        <v>0.31399317406143346</v>
      </c>
      <c r="G12" s="5">
        <v>6</v>
      </c>
      <c r="H12" s="6">
        <f t="shared" si="2"/>
        <v>2.0477815699658702E-2</v>
      </c>
      <c r="I12" s="5">
        <v>3</v>
      </c>
      <c r="J12" s="6">
        <f t="shared" si="3"/>
        <v>1.0238907849829351E-2</v>
      </c>
    </row>
    <row r="13" spans="1:10" x14ac:dyDescent="0.25">
      <c r="A13" s="15">
        <v>2016</v>
      </c>
      <c r="B13" s="15">
        <v>322</v>
      </c>
      <c r="C13" s="15">
        <v>123</v>
      </c>
      <c r="D13" s="3">
        <f t="shared" si="0"/>
        <v>0.38198757763975155</v>
      </c>
      <c r="E13" s="15">
        <v>88</v>
      </c>
      <c r="F13" s="3">
        <f t="shared" si="1"/>
        <v>0.27329192546583853</v>
      </c>
      <c r="G13" s="15">
        <v>7</v>
      </c>
      <c r="H13" s="3">
        <f t="shared" si="2"/>
        <v>2.1739130434782608E-2</v>
      </c>
      <c r="I13" s="15">
        <v>5</v>
      </c>
      <c r="J13" s="3">
        <f t="shared" si="3"/>
        <v>1.5527950310559006E-2</v>
      </c>
    </row>
    <row r="14" spans="1:10" ht="15.75" thickBot="1" x14ac:dyDescent="0.3">
      <c r="A14" s="5">
        <v>2017</v>
      </c>
      <c r="B14" s="5">
        <v>278</v>
      </c>
      <c r="C14" s="5">
        <v>103</v>
      </c>
      <c r="D14" s="6">
        <f t="shared" si="0"/>
        <v>0.37050359712230213</v>
      </c>
      <c r="E14" s="5">
        <v>83</v>
      </c>
      <c r="F14" s="6">
        <f t="shared" si="1"/>
        <v>0.29856115107913667</v>
      </c>
      <c r="G14" s="5">
        <v>7</v>
      </c>
      <c r="H14" s="6">
        <f t="shared" si="2"/>
        <v>2.5179856115107913E-2</v>
      </c>
      <c r="I14" s="5">
        <v>0</v>
      </c>
      <c r="J14" s="6">
        <f t="shared" si="3"/>
        <v>0</v>
      </c>
    </row>
    <row r="15" spans="1:10" ht="30.75" thickBot="1" x14ac:dyDescent="0.3">
      <c r="A15" s="60" t="s">
        <v>13</v>
      </c>
      <c r="B15" s="278">
        <f>AVERAGE(B9:B13)</f>
        <v>283</v>
      </c>
      <c r="C15" s="278">
        <f>AVERAGE(C9:C13)</f>
        <v>109.6</v>
      </c>
      <c r="D15" s="63">
        <f t="shared" si="0"/>
        <v>0.38727915194346285</v>
      </c>
      <c r="E15" s="278">
        <f>AVERAGE(E9:E13)</f>
        <v>76.599999999999994</v>
      </c>
      <c r="F15" s="63">
        <f>E15/B15</f>
        <v>0.27067137809187275</v>
      </c>
      <c r="G15" s="278">
        <f>AVERAGE(G9:G13)</f>
        <v>6.8</v>
      </c>
      <c r="H15" s="63">
        <f>G15/B15</f>
        <v>2.4028268551236749E-2</v>
      </c>
      <c r="I15" s="278">
        <f>AVERAGE(I9:I13)</f>
        <v>3.4</v>
      </c>
      <c r="J15" s="63">
        <f>I15/B15</f>
        <v>1.2014134275618375E-2</v>
      </c>
    </row>
    <row r="16" spans="1:10" x14ac:dyDescent="0.25">
      <c r="A16" s="55" t="s">
        <v>194</v>
      </c>
    </row>
    <row r="18" spans="1:12" x14ac:dyDescent="0.25">
      <c r="A18" s="9" t="s">
        <v>92</v>
      </c>
    </row>
    <row r="19" spans="1:12" x14ac:dyDescent="0.25">
      <c r="A19" s="11" t="s">
        <v>373</v>
      </c>
    </row>
    <row r="20" spans="1:12" ht="15.75" thickBot="1" x14ac:dyDescent="0.3"/>
    <row r="21" spans="1:12" ht="84.75" customHeight="1" x14ac:dyDescent="0.25">
      <c r="A21" s="406" t="s">
        <v>11</v>
      </c>
      <c r="B21" s="406" t="s">
        <v>12</v>
      </c>
      <c r="C21" s="439" t="s">
        <v>189</v>
      </c>
      <c r="D21" s="439"/>
      <c r="E21" s="439" t="s">
        <v>190</v>
      </c>
      <c r="F21" s="439"/>
      <c r="G21" s="439" t="s">
        <v>191</v>
      </c>
      <c r="H21" s="439"/>
      <c r="I21" s="439" t="s">
        <v>192</v>
      </c>
      <c r="J21" s="439"/>
    </row>
    <row r="22" spans="1:12" ht="15.75" thickBot="1" x14ac:dyDescent="0.3">
      <c r="A22" s="397"/>
      <c r="B22" s="397"/>
      <c r="C22" s="62" t="s">
        <v>193</v>
      </c>
      <c r="D22" s="62" t="s">
        <v>99</v>
      </c>
      <c r="E22" s="62" t="s">
        <v>193</v>
      </c>
      <c r="F22" s="62" t="s">
        <v>99</v>
      </c>
      <c r="G22" s="62" t="s">
        <v>193</v>
      </c>
      <c r="H22" s="62" t="s">
        <v>99</v>
      </c>
      <c r="I22" s="62" t="s">
        <v>193</v>
      </c>
      <c r="J22" s="62" t="s">
        <v>99</v>
      </c>
    </row>
    <row r="23" spans="1:12" x14ac:dyDescent="0.25">
      <c r="A23" s="15" t="s">
        <v>245</v>
      </c>
      <c r="B23" s="53">
        <f>AVERAGE(B5:B9)</f>
        <v>340.6</v>
      </c>
      <c r="C23" s="53">
        <f>AVERAGE(C5:C9)</f>
        <v>138.19999999999999</v>
      </c>
      <c r="D23" s="3">
        <f>C23/B23</f>
        <v>0.40575455079271866</v>
      </c>
      <c r="E23" s="53">
        <f>AVERAGE(E5:E9)</f>
        <v>105.2</v>
      </c>
      <c r="F23" s="3">
        <f>E23/B23</f>
        <v>0.30886670581327069</v>
      </c>
      <c r="G23" s="53">
        <f>AVERAGE(G5:G9)</f>
        <v>10.6</v>
      </c>
      <c r="H23" s="3">
        <f>G23/B23</f>
        <v>3.1121550205519669E-2</v>
      </c>
      <c r="I23" s="53">
        <f>AVERAGE(I5:I9)</f>
        <v>5.6</v>
      </c>
      <c r="J23" s="3">
        <f>I23/B23</f>
        <v>1.6441573693482089E-2</v>
      </c>
    </row>
    <row r="24" spans="1:12" x14ac:dyDescent="0.25">
      <c r="A24" s="5" t="s">
        <v>246</v>
      </c>
      <c r="B24" s="54">
        <f t="shared" ref="B24:C28" si="4">AVERAGE(B6:B10)</f>
        <v>312</v>
      </c>
      <c r="C24" s="54">
        <f t="shared" si="4"/>
        <v>121.2</v>
      </c>
      <c r="D24" s="6">
        <f t="shared" ref="D24:D28" si="5">C24/B24</f>
        <v>0.38846153846153847</v>
      </c>
      <c r="E24" s="54">
        <f t="shared" ref="E24" si="6">AVERAGE(E6:E10)</f>
        <v>90.4</v>
      </c>
      <c r="F24" s="6">
        <f t="shared" ref="F24:F28" si="7">E24/B24</f>
        <v>0.28974358974358977</v>
      </c>
      <c r="G24" s="54">
        <f t="shared" ref="G24" si="8">AVERAGE(G6:G10)</f>
        <v>9</v>
      </c>
      <c r="H24" s="6">
        <f t="shared" ref="H24:H27" si="9">G24/B24</f>
        <v>2.8846153846153848E-2</v>
      </c>
      <c r="I24" s="54">
        <f t="shared" ref="I24" si="10">AVERAGE(I6:I10)</f>
        <v>4.8</v>
      </c>
      <c r="J24" s="6">
        <f t="shared" ref="J24:J27" si="11">I24/B24</f>
        <v>1.5384615384615384E-2</v>
      </c>
    </row>
    <row r="25" spans="1:12" x14ac:dyDescent="0.25">
      <c r="A25" s="15" t="s">
        <v>247</v>
      </c>
      <c r="B25" s="53">
        <f t="shared" si="4"/>
        <v>276.8</v>
      </c>
      <c r="C25" s="53">
        <f t="shared" si="4"/>
        <v>106.6</v>
      </c>
      <c r="D25" s="3">
        <f t="shared" si="5"/>
        <v>0.38511560693641617</v>
      </c>
      <c r="E25" s="53">
        <f t="shared" ref="E25" si="12">AVERAGE(E7:E11)</f>
        <v>77.400000000000006</v>
      </c>
      <c r="F25" s="3">
        <f t="shared" si="7"/>
        <v>0.27962427745664742</v>
      </c>
      <c r="G25" s="53">
        <f t="shared" ref="G25" si="13">AVERAGE(G7:G11)</f>
        <v>8</v>
      </c>
      <c r="H25" s="3">
        <f t="shared" si="9"/>
        <v>2.8901734104046242E-2</v>
      </c>
      <c r="I25" s="53">
        <f t="shared" ref="I25" si="14">AVERAGE(I7:I11)</f>
        <v>4</v>
      </c>
      <c r="J25" s="3">
        <f t="shared" si="11"/>
        <v>1.4450867052023121E-2</v>
      </c>
    </row>
    <row r="26" spans="1:12" x14ac:dyDescent="0.25">
      <c r="A26" s="5" t="s">
        <v>248</v>
      </c>
      <c r="B26" s="54">
        <f t="shared" si="4"/>
        <v>278.8</v>
      </c>
      <c r="C26" s="54">
        <f t="shared" si="4"/>
        <v>106.4</v>
      </c>
      <c r="D26" s="6">
        <f t="shared" si="5"/>
        <v>0.38163558106169299</v>
      </c>
      <c r="E26" s="54">
        <f t="shared" ref="E26" si="15">AVERAGE(E8:E12)</f>
        <v>75.2</v>
      </c>
      <c r="F26" s="6">
        <f t="shared" si="7"/>
        <v>0.26972740315638449</v>
      </c>
      <c r="G26" s="54">
        <f t="shared" ref="G26" si="16">AVERAGE(G8:G12)</f>
        <v>7</v>
      </c>
      <c r="H26" s="6">
        <f t="shared" si="9"/>
        <v>2.5107604017216643E-2</v>
      </c>
      <c r="I26" s="54">
        <f t="shared" ref="I26" si="17">AVERAGE(I8:I12)</f>
        <v>3.6</v>
      </c>
      <c r="J26" s="6">
        <f t="shared" si="11"/>
        <v>1.2912482065997131E-2</v>
      </c>
      <c r="L26" t="s">
        <v>288</v>
      </c>
    </row>
    <row r="27" spans="1:12" x14ac:dyDescent="0.25">
      <c r="A27" s="15" t="s">
        <v>239</v>
      </c>
      <c r="B27" s="53">
        <f t="shared" si="4"/>
        <v>283</v>
      </c>
      <c r="C27" s="53">
        <f t="shared" si="4"/>
        <v>109.6</v>
      </c>
      <c r="D27" s="3">
        <f t="shared" si="5"/>
        <v>0.38727915194346285</v>
      </c>
      <c r="E27" s="53">
        <f t="shared" ref="E27" si="18">AVERAGE(E9:E13)</f>
        <v>76.599999999999994</v>
      </c>
      <c r="F27" s="3">
        <f t="shared" si="7"/>
        <v>0.27067137809187275</v>
      </c>
      <c r="G27" s="53">
        <f t="shared" ref="G27" si="19">AVERAGE(G9:G13)</f>
        <v>6.8</v>
      </c>
      <c r="H27" s="3">
        <f t="shared" si="9"/>
        <v>2.4028268551236749E-2</v>
      </c>
      <c r="I27" s="53">
        <f t="shared" ref="I27" si="20">AVERAGE(I9:I13)</f>
        <v>3.4</v>
      </c>
      <c r="J27" s="3">
        <f t="shared" si="11"/>
        <v>1.2014134275618375E-2</v>
      </c>
    </row>
    <row r="28" spans="1:12" ht="15.75" thickBot="1" x14ac:dyDescent="0.3">
      <c r="A28" s="5" t="s">
        <v>240</v>
      </c>
      <c r="B28" s="54">
        <f t="shared" si="4"/>
        <v>279.8</v>
      </c>
      <c r="C28" s="54">
        <f t="shared" si="4"/>
        <v>110.6</v>
      </c>
      <c r="D28" s="6">
        <f t="shared" si="5"/>
        <v>0.39528234453180838</v>
      </c>
      <c r="E28" s="54">
        <f t="shared" ref="E28" si="21">AVERAGE(E10:E14)</f>
        <v>79.400000000000006</v>
      </c>
      <c r="F28" s="6">
        <f t="shared" si="7"/>
        <v>0.28377412437455324</v>
      </c>
      <c r="G28" s="54">
        <f t="shared" ref="G28" si="22">AVERAGE(G10:G14)</f>
        <v>6.6</v>
      </c>
      <c r="H28" s="6">
        <f>G28/B28</f>
        <v>2.3588277340957826E-2</v>
      </c>
      <c r="I28" s="54">
        <f t="shared" ref="I28" si="23">AVERAGE(I10:I14)</f>
        <v>3</v>
      </c>
      <c r="J28" s="6">
        <f>I28/B28</f>
        <v>1.072194424588992E-2</v>
      </c>
    </row>
    <row r="29" spans="1:12" ht="30.75" thickBot="1" x14ac:dyDescent="0.3">
      <c r="A29" s="60" t="s">
        <v>13</v>
      </c>
      <c r="B29" s="278">
        <f>B15</f>
        <v>283</v>
      </c>
      <c r="C29" s="278">
        <f t="shared" ref="C29:J29" si="24">C15</f>
        <v>109.6</v>
      </c>
      <c r="D29" s="63">
        <f t="shared" si="24"/>
        <v>0.38727915194346285</v>
      </c>
      <c r="E29" s="278">
        <f t="shared" si="24"/>
        <v>76.599999999999994</v>
      </c>
      <c r="F29" s="63">
        <f t="shared" si="24"/>
        <v>0.27067137809187275</v>
      </c>
      <c r="G29" s="278">
        <f t="shared" si="24"/>
        <v>6.8</v>
      </c>
      <c r="H29" s="63">
        <f t="shared" si="24"/>
        <v>2.4028268551236749E-2</v>
      </c>
      <c r="I29" s="278">
        <f t="shared" si="24"/>
        <v>3.4</v>
      </c>
      <c r="J29" s="63">
        <f t="shared" si="24"/>
        <v>1.2014134275618375E-2</v>
      </c>
    </row>
    <row r="30" spans="1:12" x14ac:dyDescent="0.25">
      <c r="A30" s="56" t="s">
        <v>14</v>
      </c>
    </row>
  </sheetData>
  <mergeCells count="12">
    <mergeCell ref="I3:J3"/>
    <mergeCell ref="A3:A4"/>
    <mergeCell ref="B3:B4"/>
    <mergeCell ref="C3:D3"/>
    <mergeCell ref="E3:F3"/>
    <mergeCell ref="G3:H3"/>
    <mergeCell ref="I21:J21"/>
    <mergeCell ref="A21:A22"/>
    <mergeCell ref="B21:B22"/>
    <mergeCell ref="C21:D21"/>
    <mergeCell ref="E21:F21"/>
    <mergeCell ref="G21:H21"/>
  </mergeCells>
  <hyperlinks>
    <hyperlink ref="A18" location="Contents!A1" display="Home"/>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sheetViews>
  <sheetFormatPr defaultRowHeight="15" x14ac:dyDescent="0.25"/>
  <cols>
    <col min="1" max="1" width="25.5703125" customWidth="1"/>
    <col min="4" max="4" width="11.42578125" customWidth="1"/>
    <col min="8" max="8" width="11.42578125" customWidth="1"/>
    <col min="12" max="12" width="11.42578125" customWidth="1"/>
  </cols>
  <sheetData>
    <row r="1" spans="1:14" x14ac:dyDescent="0.25">
      <c r="A1" s="1" t="s">
        <v>289</v>
      </c>
    </row>
    <row r="2" spans="1:14" ht="15.75" thickBot="1" x14ac:dyDescent="0.3"/>
    <row r="3" spans="1:14" x14ac:dyDescent="0.25">
      <c r="A3" s="440" t="s">
        <v>11</v>
      </c>
      <c r="B3" s="432" t="s">
        <v>112</v>
      </c>
      <c r="C3" s="391"/>
      <c r="D3" s="391"/>
      <c r="E3" s="442"/>
      <c r="F3" s="443" t="s">
        <v>113</v>
      </c>
      <c r="G3" s="391"/>
      <c r="H3" s="391"/>
      <c r="I3" s="442"/>
      <c r="J3" s="443" t="s">
        <v>18</v>
      </c>
      <c r="K3" s="391"/>
      <c r="L3" s="391"/>
      <c r="M3" s="442"/>
    </row>
    <row r="4" spans="1:14" ht="15.75" thickBot="1" x14ac:dyDescent="0.3">
      <c r="A4" s="441"/>
      <c r="B4" s="52" t="s">
        <v>210</v>
      </c>
      <c r="C4" s="52" t="s">
        <v>23</v>
      </c>
      <c r="D4" s="52" t="s">
        <v>211</v>
      </c>
      <c r="E4" s="64" t="s">
        <v>18</v>
      </c>
      <c r="F4" s="52" t="s">
        <v>210</v>
      </c>
      <c r="G4" s="52" t="s">
        <v>23</v>
      </c>
      <c r="H4" s="52" t="s">
        <v>211</v>
      </c>
      <c r="I4" s="64" t="s">
        <v>18</v>
      </c>
      <c r="J4" s="52" t="s">
        <v>210</v>
      </c>
      <c r="K4" s="52" t="s">
        <v>23</v>
      </c>
      <c r="L4" s="52" t="s">
        <v>211</v>
      </c>
      <c r="M4" s="64" t="s">
        <v>18</v>
      </c>
    </row>
    <row r="5" spans="1:14" x14ac:dyDescent="0.25">
      <c r="A5" s="65">
        <v>2008</v>
      </c>
      <c r="B5" s="15">
        <v>21</v>
      </c>
      <c r="C5" s="15">
        <v>4</v>
      </c>
      <c r="D5" s="15">
        <v>0</v>
      </c>
      <c r="E5" s="66">
        <v>25</v>
      </c>
      <c r="F5" s="15">
        <v>166</v>
      </c>
      <c r="G5" s="15">
        <v>11</v>
      </c>
      <c r="H5" s="15">
        <v>1</v>
      </c>
      <c r="I5" s="66">
        <v>178</v>
      </c>
      <c r="J5" s="15">
        <v>187</v>
      </c>
      <c r="K5" s="15">
        <v>15</v>
      </c>
      <c r="L5" s="15">
        <v>1</v>
      </c>
      <c r="M5" s="66">
        <v>203</v>
      </c>
      <c r="N5" s="108">
        <f>$M$15</f>
        <v>53</v>
      </c>
    </row>
    <row r="6" spans="1:14" x14ac:dyDescent="0.25">
      <c r="A6" s="67">
        <v>2009</v>
      </c>
      <c r="B6" s="5">
        <v>39</v>
      </c>
      <c r="C6" s="5">
        <v>3</v>
      </c>
      <c r="D6" s="5">
        <v>0</v>
      </c>
      <c r="E6" s="68">
        <v>42</v>
      </c>
      <c r="F6" s="5">
        <v>202</v>
      </c>
      <c r="G6" s="5">
        <v>17</v>
      </c>
      <c r="H6" s="5">
        <v>4</v>
      </c>
      <c r="I6" s="68">
        <v>223</v>
      </c>
      <c r="J6" s="5">
        <v>241</v>
      </c>
      <c r="K6" s="5">
        <v>20</v>
      </c>
      <c r="L6" s="5">
        <v>4</v>
      </c>
      <c r="M6" s="68">
        <v>265</v>
      </c>
      <c r="N6" s="108">
        <f t="shared" ref="N6:N14" si="0">$M$15</f>
        <v>53</v>
      </c>
    </row>
    <row r="7" spans="1:14" x14ac:dyDescent="0.25">
      <c r="A7" s="65">
        <v>2010</v>
      </c>
      <c r="B7" s="15">
        <v>25</v>
      </c>
      <c r="C7" s="15">
        <v>4</v>
      </c>
      <c r="D7" s="15">
        <v>1</v>
      </c>
      <c r="E7" s="66">
        <v>30</v>
      </c>
      <c r="F7" s="15">
        <v>128</v>
      </c>
      <c r="G7" s="15">
        <v>12</v>
      </c>
      <c r="H7" s="15">
        <v>0</v>
      </c>
      <c r="I7" s="66">
        <v>140</v>
      </c>
      <c r="J7" s="15">
        <v>153</v>
      </c>
      <c r="K7" s="15">
        <v>16</v>
      </c>
      <c r="L7" s="15">
        <v>1</v>
      </c>
      <c r="M7" s="66">
        <v>170</v>
      </c>
      <c r="N7" s="108">
        <f t="shared" si="0"/>
        <v>53</v>
      </c>
    </row>
    <row r="8" spans="1:14" x14ac:dyDescent="0.25">
      <c r="A8" s="67">
        <v>2011</v>
      </c>
      <c r="B8" s="5">
        <v>5</v>
      </c>
      <c r="C8" s="5">
        <v>1</v>
      </c>
      <c r="D8" s="5">
        <v>0</v>
      </c>
      <c r="E8" s="68">
        <v>6</v>
      </c>
      <c r="F8" s="5">
        <v>58</v>
      </c>
      <c r="G8" s="5">
        <v>9</v>
      </c>
      <c r="H8" s="5">
        <v>0</v>
      </c>
      <c r="I8" s="68">
        <v>67</v>
      </c>
      <c r="J8" s="5">
        <v>63</v>
      </c>
      <c r="K8" s="5">
        <v>10</v>
      </c>
      <c r="L8" s="5">
        <v>0</v>
      </c>
      <c r="M8" s="68">
        <v>73</v>
      </c>
      <c r="N8" s="108">
        <f t="shared" si="0"/>
        <v>53</v>
      </c>
    </row>
    <row r="9" spans="1:14" x14ac:dyDescent="0.25">
      <c r="A9" s="65">
        <v>2012</v>
      </c>
      <c r="B9" s="15">
        <v>8</v>
      </c>
      <c r="C9" s="15">
        <v>3</v>
      </c>
      <c r="D9" s="15">
        <v>0</v>
      </c>
      <c r="E9" s="66">
        <v>11</v>
      </c>
      <c r="F9" s="15">
        <v>40</v>
      </c>
      <c r="G9" s="15">
        <v>8</v>
      </c>
      <c r="H9" s="15">
        <v>0</v>
      </c>
      <c r="I9" s="66">
        <v>48</v>
      </c>
      <c r="J9" s="15">
        <v>48</v>
      </c>
      <c r="K9" s="15">
        <v>11</v>
      </c>
      <c r="L9" s="15">
        <v>0</v>
      </c>
      <c r="M9" s="66">
        <v>59</v>
      </c>
      <c r="N9" s="108">
        <f t="shared" si="0"/>
        <v>53</v>
      </c>
    </row>
    <row r="10" spans="1:14" x14ac:dyDescent="0.25">
      <c r="A10" s="67">
        <v>2013</v>
      </c>
      <c r="B10" s="5">
        <v>5</v>
      </c>
      <c r="C10" s="5">
        <v>3</v>
      </c>
      <c r="D10" s="5">
        <v>0</v>
      </c>
      <c r="E10" s="68">
        <v>8</v>
      </c>
      <c r="F10" s="5">
        <v>36</v>
      </c>
      <c r="G10" s="5">
        <v>9</v>
      </c>
      <c r="H10" s="5">
        <v>0</v>
      </c>
      <c r="I10" s="68">
        <v>45</v>
      </c>
      <c r="J10" s="5">
        <v>41</v>
      </c>
      <c r="K10" s="5">
        <v>12</v>
      </c>
      <c r="L10" s="5">
        <v>0</v>
      </c>
      <c r="M10" s="68">
        <v>53</v>
      </c>
      <c r="N10" s="108">
        <f t="shared" si="0"/>
        <v>53</v>
      </c>
    </row>
    <row r="11" spans="1:14" x14ac:dyDescent="0.25">
      <c r="A11" s="65">
        <v>2014</v>
      </c>
      <c r="B11" s="15">
        <v>5</v>
      </c>
      <c r="C11" s="15">
        <v>1</v>
      </c>
      <c r="D11" s="15">
        <v>0</v>
      </c>
      <c r="E11" s="66">
        <v>6</v>
      </c>
      <c r="F11" s="15">
        <v>37</v>
      </c>
      <c r="G11" s="15">
        <v>4</v>
      </c>
      <c r="H11" s="15">
        <v>0</v>
      </c>
      <c r="I11" s="66">
        <v>41</v>
      </c>
      <c r="J11" s="15">
        <v>42</v>
      </c>
      <c r="K11" s="15">
        <v>5</v>
      </c>
      <c r="L11" s="15">
        <v>0</v>
      </c>
      <c r="M11" s="66">
        <v>47</v>
      </c>
      <c r="N11" s="108">
        <f t="shared" si="0"/>
        <v>53</v>
      </c>
    </row>
    <row r="12" spans="1:14" x14ac:dyDescent="0.25">
      <c r="A12" s="67">
        <v>2015</v>
      </c>
      <c r="B12" s="5">
        <v>5</v>
      </c>
      <c r="C12" s="5">
        <v>0</v>
      </c>
      <c r="D12" s="5">
        <v>0</v>
      </c>
      <c r="E12" s="68">
        <v>5</v>
      </c>
      <c r="F12" s="5">
        <v>39</v>
      </c>
      <c r="G12" s="5">
        <v>9</v>
      </c>
      <c r="H12" s="5">
        <v>0</v>
      </c>
      <c r="I12" s="68">
        <v>48</v>
      </c>
      <c r="J12" s="5">
        <v>44</v>
      </c>
      <c r="K12" s="5">
        <v>9</v>
      </c>
      <c r="L12" s="5">
        <v>0</v>
      </c>
      <c r="M12" s="68">
        <v>53</v>
      </c>
      <c r="N12" s="108">
        <f t="shared" si="0"/>
        <v>53</v>
      </c>
    </row>
    <row r="13" spans="1:14" x14ac:dyDescent="0.25">
      <c r="A13" s="65">
        <v>2016</v>
      </c>
      <c r="B13" s="15">
        <v>6</v>
      </c>
      <c r="C13" s="15">
        <v>1</v>
      </c>
      <c r="D13" s="15">
        <v>0</v>
      </c>
      <c r="E13" s="66">
        <v>7</v>
      </c>
      <c r="F13" s="15">
        <v>40</v>
      </c>
      <c r="G13" s="15">
        <v>6</v>
      </c>
      <c r="H13" s="15">
        <v>0</v>
      </c>
      <c r="I13" s="66">
        <v>46</v>
      </c>
      <c r="J13" s="15">
        <v>46</v>
      </c>
      <c r="K13" s="15">
        <v>7</v>
      </c>
      <c r="L13" s="15">
        <v>0</v>
      </c>
      <c r="M13" s="66">
        <v>53</v>
      </c>
      <c r="N13" s="108">
        <f t="shared" si="0"/>
        <v>53</v>
      </c>
    </row>
    <row r="14" spans="1:14" ht="15.75" thickBot="1" x14ac:dyDescent="0.3">
      <c r="A14" s="67">
        <v>2017</v>
      </c>
      <c r="B14" s="5">
        <v>1</v>
      </c>
      <c r="C14" s="5">
        <v>1</v>
      </c>
      <c r="D14" s="5">
        <v>0</v>
      </c>
      <c r="E14" s="68">
        <v>2</v>
      </c>
      <c r="F14" s="5">
        <v>47</v>
      </c>
      <c r="G14" s="5">
        <v>9</v>
      </c>
      <c r="H14" s="5">
        <v>0</v>
      </c>
      <c r="I14" s="68">
        <v>56</v>
      </c>
      <c r="J14" s="5">
        <v>48</v>
      </c>
      <c r="K14" s="5">
        <v>10</v>
      </c>
      <c r="L14" s="5">
        <v>0</v>
      </c>
      <c r="M14" s="158">
        <v>58</v>
      </c>
      <c r="N14" s="108">
        <f t="shared" si="0"/>
        <v>53</v>
      </c>
    </row>
    <row r="15" spans="1:14" ht="15.75" thickBot="1" x14ac:dyDescent="0.3">
      <c r="A15" s="69" t="s">
        <v>13</v>
      </c>
      <c r="B15" s="207">
        <v>5.8</v>
      </c>
      <c r="C15" s="207">
        <v>1.6</v>
      </c>
      <c r="D15" s="207">
        <v>0</v>
      </c>
      <c r="E15" s="279">
        <v>7.4</v>
      </c>
      <c r="F15" s="207">
        <v>38.4</v>
      </c>
      <c r="G15" s="207">
        <v>7.2</v>
      </c>
      <c r="H15" s="207">
        <v>0</v>
      </c>
      <c r="I15" s="279">
        <v>45.6</v>
      </c>
      <c r="J15" s="207">
        <v>44.2</v>
      </c>
      <c r="K15" s="207">
        <v>8.8000000000000007</v>
      </c>
      <c r="L15" s="207">
        <v>0</v>
      </c>
      <c r="M15" s="279">
        <v>53</v>
      </c>
    </row>
    <row r="16" spans="1:14" x14ac:dyDescent="0.25">
      <c r="A16" s="57" t="s">
        <v>212</v>
      </c>
    </row>
    <row r="17" spans="1:14" x14ac:dyDescent="0.25">
      <c r="A17" s="220" t="s">
        <v>136</v>
      </c>
    </row>
    <row r="18" spans="1:14" x14ac:dyDescent="0.25">
      <c r="A18" s="220" t="s">
        <v>455</v>
      </c>
    </row>
    <row r="20" spans="1:14" x14ac:dyDescent="0.25">
      <c r="A20" s="9" t="s">
        <v>92</v>
      </c>
    </row>
    <row r="22" spans="1:14" ht="15.75" thickBot="1" x14ac:dyDescent="0.3">
      <c r="A22" s="1" t="s">
        <v>456</v>
      </c>
    </row>
    <row r="23" spans="1:14" x14ac:dyDescent="0.25">
      <c r="A23" s="440" t="s">
        <v>11</v>
      </c>
      <c r="B23" s="432" t="s">
        <v>112</v>
      </c>
      <c r="C23" s="391"/>
      <c r="D23" s="391"/>
      <c r="E23" s="442"/>
      <c r="F23" s="443" t="s">
        <v>113</v>
      </c>
      <c r="G23" s="391"/>
      <c r="H23" s="391"/>
      <c r="I23" s="442"/>
      <c r="J23" s="443" t="s">
        <v>18</v>
      </c>
      <c r="K23" s="391"/>
      <c r="L23" s="391"/>
      <c r="M23" s="442"/>
    </row>
    <row r="24" spans="1:14" ht="15.75" thickBot="1" x14ac:dyDescent="0.3">
      <c r="A24" s="441"/>
      <c r="B24" s="155" t="s">
        <v>210</v>
      </c>
      <c r="C24" s="155" t="s">
        <v>23</v>
      </c>
      <c r="D24" s="155" t="s">
        <v>211</v>
      </c>
      <c r="E24" s="156" t="s">
        <v>18</v>
      </c>
      <c r="F24" s="155" t="s">
        <v>210</v>
      </c>
      <c r="G24" s="155" t="s">
        <v>23</v>
      </c>
      <c r="H24" s="155" t="s">
        <v>211</v>
      </c>
      <c r="I24" s="156" t="s">
        <v>18</v>
      </c>
      <c r="J24" s="155" t="s">
        <v>210</v>
      </c>
      <c r="K24" s="155" t="s">
        <v>23</v>
      </c>
      <c r="L24" s="155" t="s">
        <v>211</v>
      </c>
      <c r="M24" s="156" t="s">
        <v>18</v>
      </c>
    </row>
    <row r="25" spans="1:14" x14ac:dyDescent="0.25">
      <c r="A25" s="65" t="s">
        <v>245</v>
      </c>
      <c r="B25" s="53">
        <f>AVERAGE(B5:B9)</f>
        <v>19.600000000000001</v>
      </c>
      <c r="C25" s="53">
        <f t="shared" ref="C25:M25" si="1">AVERAGE(C5:C9)</f>
        <v>3</v>
      </c>
      <c r="D25" s="53">
        <f t="shared" si="1"/>
        <v>0.2</v>
      </c>
      <c r="E25" s="280">
        <f t="shared" si="1"/>
        <v>22.8</v>
      </c>
      <c r="F25" s="53">
        <f t="shared" si="1"/>
        <v>118.8</v>
      </c>
      <c r="G25" s="53">
        <f t="shared" si="1"/>
        <v>11.4</v>
      </c>
      <c r="H25" s="53">
        <f t="shared" si="1"/>
        <v>1</v>
      </c>
      <c r="I25" s="280">
        <f t="shared" si="1"/>
        <v>131.19999999999999</v>
      </c>
      <c r="J25" s="53">
        <f t="shared" si="1"/>
        <v>138.4</v>
      </c>
      <c r="K25" s="53">
        <f t="shared" si="1"/>
        <v>14.4</v>
      </c>
      <c r="L25" s="53">
        <f t="shared" si="1"/>
        <v>1.2</v>
      </c>
      <c r="M25" s="280">
        <f t="shared" si="1"/>
        <v>154</v>
      </c>
      <c r="N25" s="160">
        <f>$M$15</f>
        <v>53</v>
      </c>
    </row>
    <row r="26" spans="1:14" x14ac:dyDescent="0.25">
      <c r="A26" s="67" t="s">
        <v>246</v>
      </c>
      <c r="B26" s="54">
        <f t="shared" ref="B26:M30" si="2">AVERAGE(B6:B10)</f>
        <v>16.399999999999999</v>
      </c>
      <c r="C26" s="54">
        <f t="shared" si="2"/>
        <v>2.8</v>
      </c>
      <c r="D26" s="54">
        <f t="shared" si="2"/>
        <v>0.2</v>
      </c>
      <c r="E26" s="281">
        <f t="shared" si="2"/>
        <v>19.399999999999999</v>
      </c>
      <c r="F26" s="54">
        <f t="shared" si="2"/>
        <v>92.8</v>
      </c>
      <c r="G26" s="54">
        <f t="shared" si="2"/>
        <v>11</v>
      </c>
      <c r="H26" s="54">
        <f t="shared" si="2"/>
        <v>0.8</v>
      </c>
      <c r="I26" s="281">
        <f t="shared" si="2"/>
        <v>104.6</v>
      </c>
      <c r="J26" s="54">
        <f t="shared" si="2"/>
        <v>109.2</v>
      </c>
      <c r="K26" s="54">
        <f t="shared" si="2"/>
        <v>13.8</v>
      </c>
      <c r="L26" s="54">
        <f t="shared" si="2"/>
        <v>1</v>
      </c>
      <c r="M26" s="281">
        <f t="shared" si="2"/>
        <v>124</v>
      </c>
      <c r="N26" s="160">
        <f t="shared" ref="N26:N30" si="3">$M$15</f>
        <v>53</v>
      </c>
    </row>
    <row r="27" spans="1:14" x14ac:dyDescent="0.25">
      <c r="A27" s="65" t="s">
        <v>247</v>
      </c>
      <c r="B27" s="53">
        <f t="shared" si="2"/>
        <v>9.6</v>
      </c>
      <c r="C27" s="53">
        <f t="shared" si="2"/>
        <v>2.4</v>
      </c>
      <c r="D27" s="53">
        <f t="shared" si="2"/>
        <v>0.2</v>
      </c>
      <c r="E27" s="280">
        <f t="shared" si="2"/>
        <v>12.2</v>
      </c>
      <c r="F27" s="53">
        <f t="shared" si="2"/>
        <v>59.8</v>
      </c>
      <c r="G27" s="53">
        <f t="shared" si="2"/>
        <v>8.4</v>
      </c>
      <c r="H27" s="53">
        <f t="shared" si="2"/>
        <v>0</v>
      </c>
      <c r="I27" s="280">
        <f t="shared" si="2"/>
        <v>68.2</v>
      </c>
      <c r="J27" s="53">
        <f t="shared" si="2"/>
        <v>69.400000000000006</v>
      </c>
      <c r="K27" s="53">
        <f t="shared" si="2"/>
        <v>10.8</v>
      </c>
      <c r="L27" s="53">
        <f t="shared" si="2"/>
        <v>0.2</v>
      </c>
      <c r="M27" s="280">
        <f t="shared" si="2"/>
        <v>80.400000000000006</v>
      </c>
      <c r="N27" s="160">
        <f t="shared" si="3"/>
        <v>53</v>
      </c>
    </row>
    <row r="28" spans="1:14" x14ac:dyDescent="0.25">
      <c r="A28" s="67" t="s">
        <v>248</v>
      </c>
      <c r="B28" s="54">
        <f t="shared" si="2"/>
        <v>5.6</v>
      </c>
      <c r="C28" s="54">
        <f t="shared" si="2"/>
        <v>1.6</v>
      </c>
      <c r="D28" s="54">
        <f t="shared" si="2"/>
        <v>0</v>
      </c>
      <c r="E28" s="281">
        <f t="shared" si="2"/>
        <v>7.2</v>
      </c>
      <c r="F28" s="54">
        <f t="shared" si="2"/>
        <v>42</v>
      </c>
      <c r="G28" s="54">
        <f t="shared" si="2"/>
        <v>7.8</v>
      </c>
      <c r="H28" s="54">
        <f t="shared" si="2"/>
        <v>0</v>
      </c>
      <c r="I28" s="281">
        <f t="shared" si="2"/>
        <v>49.8</v>
      </c>
      <c r="J28" s="54">
        <f t="shared" si="2"/>
        <v>47.6</v>
      </c>
      <c r="K28" s="54">
        <f t="shared" si="2"/>
        <v>9.4</v>
      </c>
      <c r="L28" s="54">
        <f t="shared" si="2"/>
        <v>0</v>
      </c>
      <c r="M28" s="281">
        <f t="shared" si="2"/>
        <v>57</v>
      </c>
      <c r="N28" s="160">
        <f t="shared" si="3"/>
        <v>53</v>
      </c>
    </row>
    <row r="29" spans="1:14" x14ac:dyDescent="0.25">
      <c r="A29" s="65" t="s">
        <v>239</v>
      </c>
      <c r="B29" s="53">
        <f t="shared" si="2"/>
        <v>5.8</v>
      </c>
      <c r="C29" s="53">
        <f t="shared" si="2"/>
        <v>1.6</v>
      </c>
      <c r="D29" s="53">
        <f t="shared" si="2"/>
        <v>0</v>
      </c>
      <c r="E29" s="280">
        <f t="shared" si="2"/>
        <v>7.4</v>
      </c>
      <c r="F29" s="53">
        <f t="shared" si="2"/>
        <v>38.4</v>
      </c>
      <c r="G29" s="53">
        <f t="shared" si="2"/>
        <v>7.2</v>
      </c>
      <c r="H29" s="53">
        <f t="shared" si="2"/>
        <v>0</v>
      </c>
      <c r="I29" s="280">
        <f t="shared" si="2"/>
        <v>45.6</v>
      </c>
      <c r="J29" s="53">
        <f t="shared" si="2"/>
        <v>44.2</v>
      </c>
      <c r="K29" s="53">
        <f t="shared" si="2"/>
        <v>8.8000000000000007</v>
      </c>
      <c r="L29" s="53">
        <f t="shared" si="2"/>
        <v>0</v>
      </c>
      <c r="M29" s="280">
        <f t="shared" si="2"/>
        <v>53</v>
      </c>
      <c r="N29" s="160">
        <f t="shared" si="3"/>
        <v>53</v>
      </c>
    </row>
    <row r="30" spans="1:14" ht="15.75" thickBot="1" x14ac:dyDescent="0.3">
      <c r="A30" s="159" t="s">
        <v>240</v>
      </c>
      <c r="B30" s="212">
        <f t="shared" si="2"/>
        <v>4.4000000000000004</v>
      </c>
      <c r="C30" s="212">
        <f t="shared" si="2"/>
        <v>1.2</v>
      </c>
      <c r="D30" s="212">
        <f t="shared" si="2"/>
        <v>0</v>
      </c>
      <c r="E30" s="282">
        <f t="shared" si="2"/>
        <v>5.6</v>
      </c>
      <c r="F30" s="212">
        <f t="shared" si="2"/>
        <v>39.799999999999997</v>
      </c>
      <c r="G30" s="212">
        <f t="shared" si="2"/>
        <v>7.4</v>
      </c>
      <c r="H30" s="212">
        <f t="shared" si="2"/>
        <v>0</v>
      </c>
      <c r="I30" s="282">
        <f t="shared" si="2"/>
        <v>47.2</v>
      </c>
      <c r="J30" s="212">
        <f t="shared" si="2"/>
        <v>44.2</v>
      </c>
      <c r="K30" s="212">
        <f t="shared" si="2"/>
        <v>8.6</v>
      </c>
      <c r="L30" s="212">
        <f t="shared" si="2"/>
        <v>0</v>
      </c>
      <c r="M30" s="282">
        <f t="shared" si="2"/>
        <v>52.8</v>
      </c>
      <c r="N30" s="160">
        <f t="shared" si="3"/>
        <v>53</v>
      </c>
    </row>
    <row r="31" spans="1:14" x14ac:dyDescent="0.25">
      <c r="A31" s="56" t="s">
        <v>14</v>
      </c>
    </row>
    <row r="32" spans="1:14" x14ac:dyDescent="0.25">
      <c r="A32" s="220" t="s">
        <v>136</v>
      </c>
    </row>
    <row r="33" spans="1:1" x14ac:dyDescent="0.25">
      <c r="A33" s="220" t="s">
        <v>455</v>
      </c>
    </row>
  </sheetData>
  <mergeCells count="8">
    <mergeCell ref="A3:A4"/>
    <mergeCell ref="B3:E3"/>
    <mergeCell ref="F3:I3"/>
    <mergeCell ref="J3:M3"/>
    <mergeCell ref="A23:A24"/>
    <mergeCell ref="B23:E23"/>
    <mergeCell ref="F23:I23"/>
    <mergeCell ref="J23:M23"/>
  </mergeCells>
  <hyperlinks>
    <hyperlink ref="A20" location="Contents!A1" display="Home"/>
  </hyperlinks>
  <pageMargins left="0.7" right="0.7" top="0.75" bottom="0.75" header="0.3" footer="0.3"/>
  <pageSetup paperSize="9" orientation="portrait" horizontalDpi="90" verticalDpi="9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heetViews>
  <sheetFormatPr defaultRowHeight="15" x14ac:dyDescent="0.25"/>
  <cols>
    <col min="2" max="2" width="43.7109375" customWidth="1"/>
    <col min="3" max="3" width="29.28515625" customWidth="1"/>
    <col min="4" max="4" width="15.7109375" customWidth="1"/>
  </cols>
  <sheetData>
    <row r="1" spans="1:4" x14ac:dyDescent="0.25">
      <c r="A1" s="1" t="s">
        <v>443</v>
      </c>
    </row>
    <row r="2" spans="1:4" x14ac:dyDescent="0.25">
      <c r="A2" s="1"/>
    </row>
    <row r="3" spans="1:4" x14ac:dyDescent="0.25">
      <c r="A3" s="1"/>
    </row>
    <row r="4" spans="1:4" ht="15.75" thickBot="1" x14ac:dyDescent="0.3"/>
    <row r="5" spans="1:4" ht="50.25" customHeight="1" thickBot="1" x14ac:dyDescent="0.3">
      <c r="A5" s="22" t="s">
        <v>119</v>
      </c>
      <c r="B5" s="183" t="s">
        <v>220</v>
      </c>
      <c r="C5" s="60" t="s">
        <v>290</v>
      </c>
      <c r="D5" s="189" t="s">
        <v>223</v>
      </c>
    </row>
    <row r="6" spans="1:4" x14ac:dyDescent="0.25">
      <c r="A6" s="444" t="s">
        <v>113</v>
      </c>
      <c r="B6" s="14" t="s">
        <v>291</v>
      </c>
      <c r="C6" s="3">
        <v>0.6</v>
      </c>
      <c r="D6" s="3">
        <v>8.7354922123171169E-2</v>
      </c>
    </row>
    <row r="7" spans="1:4" x14ac:dyDescent="0.25">
      <c r="A7" s="445"/>
      <c r="B7" s="14" t="s">
        <v>292</v>
      </c>
      <c r="C7" s="3">
        <v>0.5731259442046539</v>
      </c>
      <c r="D7" s="3">
        <v>3.2514726504939244E-2</v>
      </c>
    </row>
    <row r="8" spans="1:4" x14ac:dyDescent="0.25">
      <c r="A8" s="445"/>
      <c r="B8" s="14" t="s">
        <v>293</v>
      </c>
      <c r="C8" s="3">
        <v>0.60448176560269096</v>
      </c>
      <c r="D8" s="3">
        <v>0.18795083303662369</v>
      </c>
    </row>
    <row r="9" spans="1:4" x14ac:dyDescent="0.25">
      <c r="A9" s="445"/>
      <c r="B9" s="14" t="s">
        <v>294</v>
      </c>
      <c r="C9" s="3">
        <v>0.2985060123891653</v>
      </c>
      <c r="D9" s="3">
        <v>0.12945653263663448</v>
      </c>
    </row>
    <row r="10" spans="1:4" x14ac:dyDescent="0.25">
      <c r="A10" s="445"/>
      <c r="B10" s="14" t="s">
        <v>295</v>
      </c>
      <c r="C10" s="3">
        <v>0.42928200026664803</v>
      </c>
      <c r="D10" s="3">
        <v>8.0845704468960611E-2</v>
      </c>
    </row>
    <row r="11" spans="1:4" x14ac:dyDescent="0.25">
      <c r="A11" s="445"/>
      <c r="B11" s="161" t="s">
        <v>18</v>
      </c>
      <c r="C11" s="190">
        <v>0.54913460320203777</v>
      </c>
      <c r="D11" s="190">
        <v>2.7841757610501502E-2</v>
      </c>
    </row>
    <row r="12" spans="1:4" x14ac:dyDescent="0.25">
      <c r="A12" s="446" t="s">
        <v>112</v>
      </c>
      <c r="B12" s="16" t="s">
        <v>291</v>
      </c>
      <c r="C12" s="6">
        <v>0.57925443096545803</v>
      </c>
      <c r="D12" s="6">
        <v>8.0915646875972691E-2</v>
      </c>
    </row>
    <row r="13" spans="1:4" x14ac:dyDescent="0.25">
      <c r="A13" s="446"/>
      <c r="B13" s="16" t="s">
        <v>292</v>
      </c>
      <c r="C13" s="6">
        <v>0.48777414300244848</v>
      </c>
      <c r="D13" s="6">
        <v>3.0600905294768364E-2</v>
      </c>
    </row>
    <row r="14" spans="1:4" x14ac:dyDescent="0.25">
      <c r="A14" s="446"/>
      <c r="B14" s="16" t="s">
        <v>293</v>
      </c>
      <c r="C14" s="6">
        <v>0.67764010732266144</v>
      </c>
      <c r="D14" s="6">
        <v>0.17010893474334401</v>
      </c>
    </row>
    <row r="15" spans="1:4" x14ac:dyDescent="0.25">
      <c r="A15" s="446"/>
      <c r="B15" s="16" t="s">
        <v>294</v>
      </c>
      <c r="C15" s="6">
        <v>0.24941649899396368</v>
      </c>
      <c r="D15" s="6">
        <v>0.10858085325471956</v>
      </c>
    </row>
    <row r="16" spans="1:4" x14ac:dyDescent="0.25">
      <c r="A16" s="446"/>
      <c r="B16" s="16" t="s">
        <v>295</v>
      </c>
      <c r="C16" s="6">
        <v>0.31886670395353112</v>
      </c>
      <c r="D16" s="6">
        <v>5.1384622655750299E-2</v>
      </c>
    </row>
    <row r="17" spans="1:4" x14ac:dyDescent="0.25">
      <c r="A17" s="446"/>
      <c r="B17" s="191" t="s">
        <v>18</v>
      </c>
      <c r="C17" s="192">
        <v>0.45854479337233744</v>
      </c>
      <c r="D17" s="192">
        <v>2.4616474674553624E-2</v>
      </c>
    </row>
    <row r="18" spans="1:4" x14ac:dyDescent="0.25">
      <c r="A18" s="447" t="s">
        <v>18</v>
      </c>
      <c r="B18" s="14" t="s">
        <v>291</v>
      </c>
      <c r="C18" s="3">
        <v>0.59372462725889874</v>
      </c>
      <c r="D18" s="3">
        <v>5.9358234827796279E-2</v>
      </c>
    </row>
    <row r="19" spans="1:4" x14ac:dyDescent="0.25">
      <c r="A19" s="447"/>
      <c r="B19" s="14" t="s">
        <v>292</v>
      </c>
      <c r="C19" s="3">
        <v>0.53104888721204324</v>
      </c>
      <c r="D19" s="3">
        <v>2.2357134605416711E-2</v>
      </c>
    </row>
    <row r="20" spans="1:4" x14ac:dyDescent="0.25">
      <c r="A20" s="447"/>
      <c r="B20" s="14" t="s">
        <v>293</v>
      </c>
      <c r="C20" s="3">
        <v>0.63705801809541673</v>
      </c>
      <c r="D20" s="3">
        <v>0.12708164354349571</v>
      </c>
    </row>
    <row r="21" spans="1:4" x14ac:dyDescent="0.25">
      <c r="A21" s="447"/>
      <c r="B21" s="14" t="s">
        <v>294</v>
      </c>
      <c r="C21" s="3">
        <v>0.27165575304022443</v>
      </c>
      <c r="D21" s="3">
        <v>8.3506565636967206E-2</v>
      </c>
    </row>
    <row r="22" spans="1:4" ht="15.75" thickBot="1" x14ac:dyDescent="0.3">
      <c r="A22" s="447"/>
      <c r="B22" s="14" t="s">
        <v>295</v>
      </c>
      <c r="C22" s="3">
        <v>0.36264873569575268</v>
      </c>
      <c r="D22" s="3">
        <v>4.3934902322328363E-2</v>
      </c>
    </row>
    <row r="23" spans="1:4" ht="15.75" thickBot="1" x14ac:dyDescent="0.3">
      <c r="A23" s="448"/>
      <c r="B23" s="193" t="s">
        <v>18</v>
      </c>
      <c r="C23" s="194">
        <v>0.50266401964860874</v>
      </c>
      <c r="D23" s="194">
        <v>1.8516690042384064E-2</v>
      </c>
    </row>
    <row r="24" spans="1:4" x14ac:dyDescent="0.25">
      <c r="A24" s="56" t="s">
        <v>442</v>
      </c>
    </row>
    <row r="25" spans="1:4" x14ac:dyDescent="0.25">
      <c r="A25" s="9" t="s">
        <v>92</v>
      </c>
    </row>
  </sheetData>
  <mergeCells count="3">
    <mergeCell ref="A6:A11"/>
    <mergeCell ref="A12:A17"/>
    <mergeCell ref="A18:A23"/>
  </mergeCells>
  <hyperlinks>
    <hyperlink ref="A25" location="Contents!A1" display="Home"/>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heetViews>
  <sheetFormatPr defaultRowHeight="15" x14ac:dyDescent="0.25"/>
  <cols>
    <col min="1" max="1" width="12.28515625" customWidth="1"/>
    <col min="2" max="2" width="31.5703125" customWidth="1"/>
  </cols>
  <sheetData>
    <row r="1" spans="1:3" x14ac:dyDescent="0.25">
      <c r="A1" s="11" t="s">
        <v>444</v>
      </c>
    </row>
    <row r="2" spans="1:3" ht="15.75" thickBot="1" x14ac:dyDescent="0.3"/>
    <row r="3" spans="1:3" ht="45.75" thickBot="1" x14ac:dyDescent="0.3">
      <c r="A3" s="60" t="s">
        <v>224</v>
      </c>
      <c r="B3" s="60" t="s">
        <v>290</v>
      </c>
      <c r="C3" s="189" t="s">
        <v>223</v>
      </c>
    </row>
    <row r="4" spans="1:3" x14ac:dyDescent="0.25">
      <c r="A4" s="14" t="s">
        <v>30</v>
      </c>
      <c r="B4" s="3">
        <v>0.50685966086258738</v>
      </c>
      <c r="C4" s="3">
        <v>2.3206493783811857E-2</v>
      </c>
    </row>
    <row r="5" spans="1:3" ht="15.75" thickBot="1" x14ac:dyDescent="0.3">
      <c r="A5" s="16" t="s">
        <v>31</v>
      </c>
      <c r="B5" s="6">
        <v>0.496516263238647</v>
      </c>
      <c r="C5" s="6">
        <v>3.0669215196125504E-2</v>
      </c>
    </row>
    <row r="6" spans="1:3" ht="15.75" thickBot="1" x14ac:dyDescent="0.3">
      <c r="A6" s="193" t="s">
        <v>18</v>
      </c>
      <c r="B6" s="194">
        <v>0.50315312971909365</v>
      </c>
      <c r="C6" s="194">
        <v>1.8506676571575842E-2</v>
      </c>
    </row>
    <row r="7" spans="1:3" x14ac:dyDescent="0.25">
      <c r="A7" s="56" t="s">
        <v>442</v>
      </c>
    </row>
    <row r="8" spans="1:3" x14ac:dyDescent="0.25">
      <c r="A8" s="9" t="s">
        <v>92</v>
      </c>
    </row>
  </sheetData>
  <hyperlinks>
    <hyperlink ref="A8" location="Contents!A1" display="Home"/>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heetViews>
  <sheetFormatPr defaultRowHeight="15" x14ac:dyDescent="0.25"/>
  <cols>
    <col min="1" max="1" width="65.7109375" customWidth="1"/>
    <col min="2" max="2" width="25.28515625" customWidth="1"/>
  </cols>
  <sheetData>
    <row r="1" spans="1:4" x14ac:dyDescent="0.25">
      <c r="A1" s="1" t="s">
        <v>445</v>
      </c>
    </row>
    <row r="2" spans="1:4" ht="15.75" thickBot="1" x14ac:dyDescent="0.3"/>
    <row r="3" spans="1:4" ht="45.75" thickBot="1" x14ac:dyDescent="0.3">
      <c r="A3" s="60" t="s">
        <v>225</v>
      </c>
      <c r="B3" s="60" t="s">
        <v>221</v>
      </c>
      <c r="C3" s="60" t="s">
        <v>223</v>
      </c>
    </row>
    <row r="4" spans="1:4" x14ac:dyDescent="0.25">
      <c r="A4" s="283" t="s">
        <v>226</v>
      </c>
      <c r="B4" s="3">
        <v>0.2236853516346414</v>
      </c>
      <c r="C4" s="3">
        <v>1.5438044374871387E-2</v>
      </c>
      <c r="D4" s="108" t="s">
        <v>296</v>
      </c>
    </row>
    <row r="5" spans="1:4" ht="28.5" x14ac:dyDescent="0.25">
      <c r="A5" s="284" t="s">
        <v>227</v>
      </c>
      <c r="B5" s="6">
        <v>0.15286912670838476</v>
      </c>
      <c r="C5" s="6">
        <v>1.3331830065214689E-2</v>
      </c>
      <c r="D5" s="108" t="s">
        <v>297</v>
      </c>
    </row>
    <row r="6" spans="1:4" ht="28.5" x14ac:dyDescent="0.25">
      <c r="A6" s="283" t="s">
        <v>228</v>
      </c>
      <c r="B6" s="3">
        <v>0.3221598259805053</v>
      </c>
      <c r="C6" s="3">
        <v>1.7312267962716593E-2</v>
      </c>
      <c r="D6" s="108" t="s">
        <v>298</v>
      </c>
    </row>
    <row r="7" spans="1:4" ht="28.5" x14ac:dyDescent="0.25">
      <c r="A7" s="284" t="s">
        <v>229</v>
      </c>
      <c r="B7" s="6">
        <v>0.26245572335326173</v>
      </c>
      <c r="C7" s="6">
        <v>1.6299590538970614E-2</v>
      </c>
      <c r="D7" s="108" t="s">
        <v>299</v>
      </c>
    </row>
    <row r="8" spans="1:4" x14ac:dyDescent="0.25">
      <c r="A8" s="283" t="s">
        <v>230</v>
      </c>
      <c r="B8" s="3">
        <v>0.14039404208087974</v>
      </c>
      <c r="C8" s="3">
        <v>1.2870003635159489E-2</v>
      </c>
      <c r="D8" s="108" t="s">
        <v>300</v>
      </c>
    </row>
    <row r="9" spans="1:4" ht="28.5" x14ac:dyDescent="0.25">
      <c r="A9" s="284" t="s">
        <v>231</v>
      </c>
      <c r="B9" s="6">
        <v>0.1554537229856667</v>
      </c>
      <c r="C9" s="6">
        <v>1.342353537881745E-2</v>
      </c>
      <c r="D9" s="108" t="s">
        <v>301</v>
      </c>
    </row>
    <row r="10" spans="1:4" ht="28.5" x14ac:dyDescent="0.25">
      <c r="A10" s="283" t="s">
        <v>232</v>
      </c>
      <c r="B10" s="3">
        <v>0.11531325114159963</v>
      </c>
      <c r="C10" s="3">
        <v>1.1832839986983219E-2</v>
      </c>
      <c r="D10" s="108" t="s">
        <v>302</v>
      </c>
    </row>
    <row r="11" spans="1:4" ht="15.75" thickBot="1" x14ac:dyDescent="0.3">
      <c r="A11" s="284" t="s">
        <v>233</v>
      </c>
      <c r="B11" s="6">
        <v>0.49733598035137677</v>
      </c>
      <c r="C11" s="6">
        <v>1.8516690042384064E-2</v>
      </c>
    </row>
    <row r="12" spans="1:4" ht="15.75" thickBot="1" x14ac:dyDescent="0.3">
      <c r="A12" s="285" t="s">
        <v>222</v>
      </c>
      <c r="B12" s="449">
        <v>2799</v>
      </c>
      <c r="C12" s="450"/>
    </row>
    <row r="13" spans="1:4" x14ac:dyDescent="0.25">
      <c r="A13" s="56" t="s">
        <v>442</v>
      </c>
    </row>
    <row r="14" spans="1:4" x14ac:dyDescent="0.25">
      <c r="A14" s="48" t="s">
        <v>303</v>
      </c>
    </row>
    <row r="15" spans="1:4" x14ac:dyDescent="0.25">
      <c r="A15" s="9" t="s">
        <v>92</v>
      </c>
    </row>
  </sheetData>
  <mergeCells count="1">
    <mergeCell ref="B12:C12"/>
  </mergeCells>
  <hyperlinks>
    <hyperlink ref="A15" location="Contents!A1" display="Home"/>
  </hyperlinks>
  <pageMargins left="0.7" right="0.7" top="0.75" bottom="0.75" header="0.3" footer="0.3"/>
  <pageSetup paperSize="9"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zoomScaleNormal="100" workbookViewId="0"/>
  </sheetViews>
  <sheetFormatPr defaultRowHeight="15" x14ac:dyDescent="0.25"/>
  <cols>
    <col min="1" max="1" width="24" customWidth="1"/>
    <col min="2" max="2" width="19.5703125" customWidth="1"/>
    <col min="3" max="3" width="9.140625" customWidth="1"/>
    <col min="4" max="5" width="14.28515625" customWidth="1"/>
  </cols>
  <sheetData>
    <row r="1" spans="1:5" x14ac:dyDescent="0.25">
      <c r="A1" s="1" t="s">
        <v>241</v>
      </c>
    </row>
    <row r="2" spans="1:5" ht="15.75" thickBot="1" x14ac:dyDescent="0.3"/>
    <row r="3" spans="1:5" ht="71.25" x14ac:dyDescent="0.25">
      <c r="A3" s="84" t="s">
        <v>11</v>
      </c>
      <c r="B3" s="84" t="s">
        <v>242</v>
      </c>
      <c r="C3" s="84" t="s">
        <v>13</v>
      </c>
      <c r="D3" s="84" t="s">
        <v>243</v>
      </c>
      <c r="E3" s="84" t="s">
        <v>244</v>
      </c>
    </row>
    <row r="4" spans="1:5" x14ac:dyDescent="0.25">
      <c r="A4" s="85">
        <v>2008</v>
      </c>
      <c r="B4" s="85">
        <v>368</v>
      </c>
      <c r="C4" s="205">
        <f>$B$14</f>
        <v>241.8</v>
      </c>
      <c r="D4" s="86"/>
      <c r="E4" s="86"/>
    </row>
    <row r="5" spans="1:5" x14ac:dyDescent="0.25">
      <c r="A5" s="87">
        <v>2009</v>
      </c>
      <c r="B5" s="87">
        <v>353</v>
      </c>
      <c r="C5" s="206">
        <f t="shared" ref="C5:C13" si="0">$B$14</f>
        <v>241.8</v>
      </c>
      <c r="D5" s="88"/>
      <c r="E5" s="88">
        <f t="shared" ref="E5:E10" si="1">(B5-B4)/B4</f>
        <v>-4.0760869565217392E-2</v>
      </c>
    </row>
    <row r="6" spans="1:5" x14ac:dyDescent="0.25">
      <c r="A6" s="85">
        <v>2010</v>
      </c>
      <c r="B6" s="85">
        <v>288</v>
      </c>
      <c r="C6" s="205">
        <f t="shared" si="0"/>
        <v>241.8</v>
      </c>
      <c r="D6" s="86"/>
      <c r="E6" s="86">
        <f t="shared" si="1"/>
        <v>-0.18413597733711048</v>
      </c>
    </row>
    <row r="7" spans="1:5" x14ac:dyDescent="0.25">
      <c r="A7" s="87">
        <v>2011</v>
      </c>
      <c r="B7" s="87">
        <v>233</v>
      </c>
      <c r="C7" s="206">
        <f t="shared" si="0"/>
        <v>241.8</v>
      </c>
      <c r="D7" s="88"/>
      <c r="E7" s="88">
        <f t="shared" si="1"/>
        <v>-0.19097222222222221</v>
      </c>
    </row>
    <row r="8" spans="1:5" x14ac:dyDescent="0.25">
      <c r="A8" s="85">
        <v>2012</v>
      </c>
      <c r="B8" s="85">
        <v>235</v>
      </c>
      <c r="C8" s="205">
        <f t="shared" si="0"/>
        <v>241.8</v>
      </c>
      <c r="D8" s="86"/>
      <c r="E8" s="86">
        <f t="shared" si="1"/>
        <v>8.5836909871244635E-3</v>
      </c>
    </row>
    <row r="9" spans="1:5" x14ac:dyDescent="0.25">
      <c r="A9" s="87">
        <v>2013</v>
      </c>
      <c r="B9" s="87">
        <v>215</v>
      </c>
      <c r="C9" s="206">
        <f t="shared" si="0"/>
        <v>241.8</v>
      </c>
      <c r="D9" s="88"/>
      <c r="E9" s="88">
        <f t="shared" si="1"/>
        <v>-8.5106382978723402E-2</v>
      </c>
    </row>
    <row r="10" spans="1:5" x14ac:dyDescent="0.25">
      <c r="A10" s="85">
        <v>2014</v>
      </c>
      <c r="B10" s="85">
        <v>255</v>
      </c>
      <c r="C10" s="205">
        <f t="shared" si="0"/>
        <v>241.8</v>
      </c>
      <c r="D10" s="86"/>
      <c r="E10" s="86">
        <f t="shared" si="1"/>
        <v>0.18604651162790697</v>
      </c>
    </row>
    <row r="11" spans="1:5" x14ac:dyDescent="0.25">
      <c r="A11" s="87">
        <v>2015</v>
      </c>
      <c r="B11" s="87">
        <v>241</v>
      </c>
      <c r="C11" s="206">
        <f t="shared" si="0"/>
        <v>241.8</v>
      </c>
      <c r="D11" s="88"/>
      <c r="E11" s="88">
        <f>(B11-B10)/B10</f>
        <v>-5.4901960784313725E-2</v>
      </c>
    </row>
    <row r="12" spans="1:5" x14ac:dyDescent="0.25">
      <c r="A12" s="85">
        <v>2016</v>
      </c>
      <c r="B12" s="85">
        <v>263</v>
      </c>
      <c r="C12" s="205">
        <f t="shared" si="0"/>
        <v>241.8</v>
      </c>
      <c r="D12" s="86"/>
      <c r="E12" s="86">
        <f t="shared" ref="E12" si="2">(B12-B11)/B11</f>
        <v>9.1286307053941904E-2</v>
      </c>
    </row>
    <row r="13" spans="1:5" x14ac:dyDescent="0.25">
      <c r="A13" s="87">
        <v>2017</v>
      </c>
      <c r="B13" s="87">
        <v>233</v>
      </c>
      <c r="C13" s="206">
        <f t="shared" si="0"/>
        <v>241.8</v>
      </c>
      <c r="D13" s="88">
        <f>(B13-B$14)/B$14</f>
        <v>-3.6393713813068697E-2</v>
      </c>
      <c r="E13" s="88">
        <f>(B13-B12)/B12</f>
        <v>-0.11406844106463879</v>
      </c>
    </row>
    <row r="14" spans="1:5" ht="15.75" thickBot="1" x14ac:dyDescent="0.3">
      <c r="A14" s="208" t="s">
        <v>13</v>
      </c>
      <c r="B14" s="210">
        <f>AVERAGE(B8:B12)</f>
        <v>241.8</v>
      </c>
      <c r="C14" s="90"/>
      <c r="D14" s="91"/>
      <c r="E14" s="91"/>
    </row>
    <row r="15" spans="1:5" x14ac:dyDescent="0.25">
      <c r="A15" s="10" t="s">
        <v>14</v>
      </c>
    </row>
    <row r="17" spans="1:5" x14ac:dyDescent="0.25">
      <c r="A17" s="9" t="s">
        <v>92</v>
      </c>
    </row>
    <row r="20" spans="1:5" x14ac:dyDescent="0.25">
      <c r="A20" s="1" t="s">
        <v>349</v>
      </c>
    </row>
    <row r="21" spans="1:5" ht="15.75" thickBot="1" x14ac:dyDescent="0.3">
      <c r="A21" s="1"/>
    </row>
    <row r="22" spans="1:5" ht="42.75" x14ac:dyDescent="0.25">
      <c r="A22" s="84" t="s">
        <v>11</v>
      </c>
      <c r="B22" s="84" t="s">
        <v>242</v>
      </c>
      <c r="C22" s="84" t="s">
        <v>13</v>
      </c>
      <c r="D22" s="84" t="s">
        <v>243</v>
      </c>
      <c r="E22" s="84" t="s">
        <v>244</v>
      </c>
    </row>
    <row r="23" spans="1:5" x14ac:dyDescent="0.25">
      <c r="A23" s="85" t="s">
        <v>245</v>
      </c>
      <c r="B23" s="85">
        <f>AVERAGE(B4:B8)</f>
        <v>295.39999999999998</v>
      </c>
      <c r="C23" s="205">
        <f>$B$29</f>
        <v>241.8</v>
      </c>
      <c r="D23" s="86"/>
      <c r="E23" s="86"/>
    </row>
    <row r="24" spans="1:5" x14ac:dyDescent="0.25">
      <c r="A24" s="87" t="s">
        <v>246</v>
      </c>
      <c r="B24" s="87">
        <f t="shared" ref="B24:B28" si="3">AVERAGE(B5:B9)</f>
        <v>264.8</v>
      </c>
      <c r="C24" s="206">
        <f t="shared" ref="C24:C28" si="4">$B$29</f>
        <v>241.8</v>
      </c>
      <c r="D24" s="88"/>
      <c r="E24" s="88">
        <f t="shared" ref="E24:E27" si="5">(B24-B23)/B23</f>
        <v>-0.10358835477318878</v>
      </c>
    </row>
    <row r="25" spans="1:5" x14ac:dyDescent="0.25">
      <c r="A25" s="85" t="s">
        <v>247</v>
      </c>
      <c r="B25" s="85">
        <f t="shared" si="3"/>
        <v>245.2</v>
      </c>
      <c r="C25" s="205">
        <f t="shared" si="4"/>
        <v>241.8</v>
      </c>
      <c r="D25" s="86"/>
      <c r="E25" s="86">
        <f t="shared" si="5"/>
        <v>-7.40181268882176E-2</v>
      </c>
    </row>
    <row r="26" spans="1:5" x14ac:dyDescent="0.25">
      <c r="A26" s="87" t="s">
        <v>248</v>
      </c>
      <c r="B26" s="87">
        <f t="shared" si="3"/>
        <v>235.8</v>
      </c>
      <c r="C26" s="206">
        <f t="shared" si="4"/>
        <v>241.8</v>
      </c>
      <c r="D26" s="88"/>
      <c r="E26" s="88">
        <f t="shared" si="5"/>
        <v>-3.8336052202283762E-2</v>
      </c>
    </row>
    <row r="27" spans="1:5" x14ac:dyDescent="0.25">
      <c r="A27" s="85" t="s">
        <v>239</v>
      </c>
      <c r="B27" s="85">
        <f t="shared" si="3"/>
        <v>241.8</v>
      </c>
      <c r="C27" s="205">
        <f t="shared" si="4"/>
        <v>241.8</v>
      </c>
      <c r="D27" s="86"/>
      <c r="E27" s="86">
        <f t="shared" si="5"/>
        <v>2.5445292620865138E-2</v>
      </c>
    </row>
    <row r="28" spans="1:5" x14ac:dyDescent="0.25">
      <c r="A28" s="87" t="s">
        <v>240</v>
      </c>
      <c r="B28" s="87">
        <f t="shared" si="3"/>
        <v>241.4</v>
      </c>
      <c r="C28" s="206">
        <f t="shared" si="4"/>
        <v>241.8</v>
      </c>
      <c r="D28" s="88">
        <f t="shared" ref="D28" si="6">(B28-B$29)/B$29</f>
        <v>-1.6542597187758712E-3</v>
      </c>
      <c r="E28" s="88">
        <f>(B28-B27)/B27</f>
        <v>-1.6542597187758712E-3</v>
      </c>
    </row>
    <row r="29" spans="1:5" ht="15.75" thickBot="1" x14ac:dyDescent="0.3">
      <c r="A29" s="208" t="s">
        <v>13</v>
      </c>
      <c r="B29" s="210">
        <f>B14</f>
        <v>241.8</v>
      </c>
      <c r="C29" s="211"/>
      <c r="D29" s="275"/>
      <c r="E29" s="275"/>
    </row>
    <row r="30" spans="1:5" x14ac:dyDescent="0.25">
      <c r="A30" s="10" t="s">
        <v>14</v>
      </c>
    </row>
  </sheetData>
  <hyperlinks>
    <hyperlink ref="A17" location="Contents!A1" display="Home"/>
  </hyperlink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heetViews>
  <sheetFormatPr defaultRowHeight="15" x14ac:dyDescent="0.25"/>
  <cols>
    <col min="1" max="1" width="60.28515625" customWidth="1"/>
    <col min="2" max="2" width="15.42578125" customWidth="1"/>
    <col min="4" max="4" width="15.42578125" customWidth="1"/>
    <col min="6" max="6" width="15.42578125" customWidth="1"/>
  </cols>
  <sheetData>
    <row r="1" spans="1:7" x14ac:dyDescent="0.25">
      <c r="A1" s="1" t="s">
        <v>446</v>
      </c>
    </row>
    <row r="2" spans="1:7" ht="15.75" thickBot="1" x14ac:dyDescent="0.3">
      <c r="B2" s="108" t="s">
        <v>113</v>
      </c>
      <c r="C2" s="108" t="s">
        <v>304</v>
      </c>
      <c r="D2" s="108" t="s">
        <v>112</v>
      </c>
    </row>
    <row r="3" spans="1:7" ht="15.75" customHeight="1" thickBot="1" x14ac:dyDescent="0.3">
      <c r="A3" s="391" t="s">
        <v>225</v>
      </c>
      <c r="B3" s="385" t="s">
        <v>113</v>
      </c>
      <c r="C3" s="385"/>
      <c r="D3" s="385" t="s">
        <v>112</v>
      </c>
      <c r="E3" s="385"/>
      <c r="F3" s="406" t="s">
        <v>234</v>
      </c>
    </row>
    <row r="4" spans="1:7" ht="45.75" thickBot="1" x14ac:dyDescent="0.3">
      <c r="A4" s="392"/>
      <c r="B4" s="231" t="s">
        <v>221</v>
      </c>
      <c r="C4" s="286" t="s">
        <v>223</v>
      </c>
      <c r="D4" s="231" t="s">
        <v>221</v>
      </c>
      <c r="E4" s="231" t="s">
        <v>223</v>
      </c>
      <c r="F4" s="397"/>
    </row>
    <row r="5" spans="1:7" x14ac:dyDescent="0.25">
      <c r="A5" s="283" t="s">
        <v>226</v>
      </c>
      <c r="B5" s="3">
        <v>0.24182701145342575</v>
      </c>
      <c r="C5" s="264">
        <v>2.3959091619393552E-2</v>
      </c>
      <c r="D5" s="3">
        <v>0.20644157984938719</v>
      </c>
      <c r="E5" s="3">
        <v>2.0008652402057035E-2</v>
      </c>
      <c r="F5" s="222" t="s">
        <v>236</v>
      </c>
      <c r="G5" s="108" t="s">
        <v>296</v>
      </c>
    </row>
    <row r="6" spans="1:7" ht="28.5" x14ac:dyDescent="0.25">
      <c r="A6" s="284" t="s">
        <v>227</v>
      </c>
      <c r="B6" s="6">
        <v>0.16334552229569474</v>
      </c>
      <c r="C6" s="120">
        <v>2.0685235838995338E-2</v>
      </c>
      <c r="D6" s="6">
        <v>0.14291124102184202</v>
      </c>
      <c r="E6" s="6">
        <v>1.7301186807918957E-2</v>
      </c>
      <c r="F6" s="223" t="s">
        <v>235</v>
      </c>
      <c r="G6" s="108" t="s">
        <v>297</v>
      </c>
    </row>
    <row r="7" spans="1:7" ht="28.5" x14ac:dyDescent="0.25">
      <c r="A7" s="283" t="s">
        <v>228</v>
      </c>
      <c r="B7" s="3">
        <v>0.36722807176864908</v>
      </c>
      <c r="C7" s="264">
        <v>2.6972756282458252E-2</v>
      </c>
      <c r="D7" s="3">
        <v>0.27932214999630878</v>
      </c>
      <c r="E7" s="3">
        <v>2.2179567630684002E-2</v>
      </c>
      <c r="F7" s="222" t="s">
        <v>236</v>
      </c>
      <c r="G7" s="108" t="s">
        <v>298</v>
      </c>
    </row>
    <row r="8" spans="1:7" ht="28.5" x14ac:dyDescent="0.25">
      <c r="A8" s="284" t="s">
        <v>229</v>
      </c>
      <c r="B8" s="6">
        <v>0.2888491134379097</v>
      </c>
      <c r="C8" s="120">
        <v>2.5360054780851106E-2</v>
      </c>
      <c r="D8" s="6">
        <v>0.23736862549093449</v>
      </c>
      <c r="E8" s="6">
        <v>2.1032882324779293E-2</v>
      </c>
      <c r="F8" s="223" t="s">
        <v>236</v>
      </c>
      <c r="G8" s="108" t="s">
        <v>299</v>
      </c>
    </row>
    <row r="9" spans="1:7" x14ac:dyDescent="0.25">
      <c r="A9" s="283" t="s">
        <v>230</v>
      </c>
      <c r="B9" s="3">
        <v>0.15688022129081933</v>
      </c>
      <c r="C9" s="264">
        <v>2.0349911524667353E-2</v>
      </c>
      <c r="D9" s="3">
        <v>0.12472381594133632</v>
      </c>
      <c r="E9" s="3">
        <v>1.6333417045444557E-2</v>
      </c>
      <c r="F9" s="222" t="s">
        <v>236</v>
      </c>
      <c r="G9" s="108" t="s">
        <v>300</v>
      </c>
    </row>
    <row r="10" spans="1:7" ht="28.5" x14ac:dyDescent="0.25">
      <c r="A10" s="284" t="s">
        <v>231</v>
      </c>
      <c r="B10" s="6">
        <v>0.16468428195098606</v>
      </c>
      <c r="C10" s="120">
        <v>2.0753205764306969E-2</v>
      </c>
      <c r="D10" s="6">
        <v>0.14668001353249602</v>
      </c>
      <c r="E10" s="6">
        <v>1.7489251782621753E-2</v>
      </c>
      <c r="F10" s="223" t="s">
        <v>235</v>
      </c>
      <c r="G10" s="108" t="s">
        <v>301</v>
      </c>
    </row>
    <row r="11" spans="1:7" ht="29.25" thickBot="1" x14ac:dyDescent="0.3">
      <c r="A11" s="283" t="s">
        <v>232</v>
      </c>
      <c r="B11" s="3">
        <v>0.14491340905479044</v>
      </c>
      <c r="C11" s="264">
        <v>1.9696684327382835E-2</v>
      </c>
      <c r="D11" s="3">
        <v>8.7178098517133096E-2</v>
      </c>
      <c r="E11" s="3">
        <v>1.3945257001098671E-2</v>
      </c>
      <c r="F11" s="222" t="s">
        <v>236</v>
      </c>
      <c r="G11" s="108" t="s">
        <v>302</v>
      </c>
    </row>
    <row r="12" spans="1:7" ht="15.75" thickBot="1" x14ac:dyDescent="0.3">
      <c r="A12" s="287" t="s">
        <v>222</v>
      </c>
      <c r="B12" s="449">
        <v>1227</v>
      </c>
      <c r="C12" s="451"/>
      <c r="D12" s="452">
        <v>1572</v>
      </c>
      <c r="E12" s="450"/>
      <c r="F12" s="193"/>
    </row>
    <row r="13" spans="1:7" x14ac:dyDescent="0.25">
      <c r="A13" s="56" t="s">
        <v>442</v>
      </c>
    </row>
    <row r="14" spans="1:7" x14ac:dyDescent="0.25">
      <c r="A14" s="48" t="s">
        <v>303</v>
      </c>
    </row>
    <row r="15" spans="1:7" x14ac:dyDescent="0.25">
      <c r="A15" s="9" t="s">
        <v>92</v>
      </c>
    </row>
  </sheetData>
  <mergeCells count="6">
    <mergeCell ref="A3:A4"/>
    <mergeCell ref="B3:C3"/>
    <mergeCell ref="D3:E3"/>
    <mergeCell ref="F3:F4"/>
    <mergeCell ref="B12:C12"/>
    <mergeCell ref="D12:E12"/>
  </mergeCells>
  <hyperlinks>
    <hyperlink ref="A15" location="Contents!A1" display="Home"/>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heetViews>
  <sheetFormatPr defaultRowHeight="15" x14ac:dyDescent="0.25"/>
  <cols>
    <col min="1" max="1" width="36.28515625" customWidth="1"/>
    <col min="2" max="9" width="8.42578125" customWidth="1"/>
  </cols>
  <sheetData>
    <row r="1" spans="1:9" x14ac:dyDescent="0.25">
      <c r="A1" s="1" t="s">
        <v>447</v>
      </c>
    </row>
    <row r="2" spans="1:9" x14ac:dyDescent="0.25">
      <c r="A2" s="204"/>
      <c r="B2" s="204"/>
      <c r="C2" s="204"/>
      <c r="D2" s="204"/>
      <c r="E2" s="204"/>
      <c r="F2" s="204"/>
      <c r="G2" s="204"/>
      <c r="H2" s="204"/>
      <c r="I2" s="204"/>
    </row>
    <row r="3" spans="1:9" s="163" customFormat="1" x14ac:dyDescent="0.25">
      <c r="A3" s="345" t="s">
        <v>305</v>
      </c>
      <c r="B3" s="455" t="s">
        <v>119</v>
      </c>
      <c r="C3" s="456"/>
      <c r="D3" s="455" t="s">
        <v>1</v>
      </c>
      <c r="E3" s="345"/>
      <c r="F3" s="345"/>
      <c r="G3" s="345"/>
      <c r="H3" s="456"/>
      <c r="I3" s="453" t="s">
        <v>18</v>
      </c>
    </row>
    <row r="4" spans="1:9" s="163" customFormat="1" x14ac:dyDescent="0.25">
      <c r="A4" s="347"/>
      <c r="B4" s="288" t="s">
        <v>113</v>
      </c>
      <c r="C4" s="289" t="s">
        <v>112</v>
      </c>
      <c r="D4" s="288" t="s">
        <v>306</v>
      </c>
      <c r="E4" s="290" t="s">
        <v>7</v>
      </c>
      <c r="F4" s="290" t="s">
        <v>8</v>
      </c>
      <c r="G4" s="291" t="s">
        <v>9</v>
      </c>
      <c r="H4" s="292" t="s">
        <v>10</v>
      </c>
      <c r="I4" s="454"/>
    </row>
    <row r="5" spans="1:9" s="163" customFormat="1" x14ac:dyDescent="0.25">
      <c r="A5" s="293" t="s">
        <v>299</v>
      </c>
      <c r="B5" s="294">
        <v>0.27540153723427474</v>
      </c>
      <c r="C5" s="295">
        <v>0.3042212257912707</v>
      </c>
      <c r="D5" s="294">
        <v>0.19244831310095364</v>
      </c>
      <c r="E5" s="296">
        <v>0.25090079063435344</v>
      </c>
      <c r="F5" s="297">
        <v>0.29773030516881382</v>
      </c>
      <c r="G5" s="298">
        <v>0.33288304143636738</v>
      </c>
      <c r="H5" s="299">
        <v>0.33370119407597032</v>
      </c>
      <c r="I5" s="300">
        <v>0.29019126927641065</v>
      </c>
    </row>
    <row r="6" spans="1:9" s="163" customFormat="1" x14ac:dyDescent="0.25">
      <c r="A6" s="301" t="s">
        <v>307</v>
      </c>
      <c r="B6" s="302">
        <v>0.61259856530832968</v>
      </c>
      <c r="C6" s="303">
        <v>0.61590543172488843</v>
      </c>
      <c r="D6" s="302">
        <v>0.65996591071730659</v>
      </c>
      <c r="E6" s="304">
        <v>0.60935319152591194</v>
      </c>
      <c r="F6" s="305">
        <v>0.62778890466653059</v>
      </c>
      <c r="G6" s="306">
        <v>0.62699658475793674</v>
      </c>
      <c r="H6" s="307">
        <v>0.55414174410135342</v>
      </c>
      <c r="I6" s="308">
        <v>0.61429558809548968</v>
      </c>
    </row>
    <row r="7" spans="1:9" s="163" customFormat="1" x14ac:dyDescent="0.25">
      <c r="A7" s="309" t="s">
        <v>308</v>
      </c>
      <c r="B7" s="310">
        <v>0.42954267506510696</v>
      </c>
      <c r="C7" s="311">
        <v>0.4153655565656561</v>
      </c>
      <c r="D7" s="310">
        <v>0.43578333788724516</v>
      </c>
      <c r="E7" s="312">
        <v>0.48143662685580052</v>
      </c>
      <c r="F7" s="313">
        <v>0.46050319568689463</v>
      </c>
      <c r="G7" s="314">
        <v>0.40700679560236008</v>
      </c>
      <c r="H7" s="315">
        <v>0.33050448422245243</v>
      </c>
      <c r="I7" s="316">
        <v>0.4222672396168074</v>
      </c>
    </row>
    <row r="8" spans="1:9" s="163" customFormat="1" x14ac:dyDescent="0.25">
      <c r="A8" s="317" t="s">
        <v>309</v>
      </c>
      <c r="B8" s="318">
        <v>0.22779387126982376</v>
      </c>
      <c r="C8" s="319">
        <v>0.2233179148001469</v>
      </c>
      <c r="D8" s="318">
        <v>0.15962111453738759</v>
      </c>
      <c r="E8" s="320">
        <v>0.20264675693898601</v>
      </c>
      <c r="F8" s="321">
        <v>0.21719528118330531</v>
      </c>
      <c r="G8" s="322">
        <v>0.22987718447063762</v>
      </c>
      <c r="H8" s="323">
        <v>0.29723883726576444</v>
      </c>
      <c r="I8" s="324">
        <v>0.22549689305342566</v>
      </c>
    </row>
    <row r="9" spans="1:9" s="163" customFormat="1" x14ac:dyDescent="0.25">
      <c r="A9" s="56" t="s">
        <v>442</v>
      </c>
      <c r="B9" s="165"/>
      <c r="C9" s="165"/>
      <c r="D9" s="165"/>
      <c r="E9" s="165"/>
      <c r="F9" s="166"/>
    </row>
    <row r="10" spans="1:9" s="163" customFormat="1" x14ac:dyDescent="0.25">
      <c r="A10" s="164"/>
      <c r="B10" s="165"/>
      <c r="C10" s="165"/>
      <c r="D10" s="165"/>
      <c r="E10" s="165"/>
      <c r="F10" s="166"/>
    </row>
    <row r="11" spans="1:9" s="163" customFormat="1" x14ac:dyDescent="0.25">
      <c r="A11" s="164"/>
      <c r="B11" s="165"/>
      <c r="C11" s="165"/>
      <c r="D11" s="165"/>
      <c r="E11" s="165"/>
      <c r="F11" s="166"/>
    </row>
    <row r="12" spans="1:9" s="163" customFormat="1" x14ac:dyDescent="0.25">
      <c r="A12" s="164"/>
      <c r="B12" s="165"/>
      <c r="C12" s="165"/>
      <c r="D12" s="165"/>
      <c r="E12" s="165"/>
      <c r="F12" s="166"/>
    </row>
    <row r="13" spans="1:9" s="163" customFormat="1" x14ac:dyDescent="0.25">
      <c r="A13" s="167"/>
      <c r="B13" s="162"/>
      <c r="C13" s="162"/>
      <c r="D13" s="162"/>
      <c r="E13" s="162"/>
      <c r="F13" s="162"/>
    </row>
    <row r="15" spans="1:9" x14ac:dyDescent="0.25">
      <c r="A15" s="9" t="s">
        <v>92</v>
      </c>
    </row>
  </sheetData>
  <mergeCells count="4">
    <mergeCell ref="I3:I4"/>
    <mergeCell ref="A3:A4"/>
    <mergeCell ref="B3:C3"/>
    <mergeCell ref="D3:H3"/>
  </mergeCells>
  <hyperlinks>
    <hyperlink ref="A15" location="Contents!A1" display="Home"/>
  </hyperlink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A22" sqref="A22"/>
    </sheetView>
  </sheetViews>
  <sheetFormatPr defaultRowHeight="15" x14ac:dyDescent="0.25"/>
  <cols>
    <col min="1" max="1" width="34.140625" customWidth="1"/>
  </cols>
  <sheetData>
    <row r="1" spans="1:9" x14ac:dyDescent="0.25">
      <c r="A1" s="1" t="s">
        <v>448</v>
      </c>
    </row>
    <row r="3" spans="1:9" x14ac:dyDescent="0.25">
      <c r="A3" s="325" t="s">
        <v>457</v>
      </c>
      <c r="B3" s="455" t="s">
        <v>119</v>
      </c>
      <c r="C3" s="456"/>
      <c r="D3" s="455" t="s">
        <v>1</v>
      </c>
      <c r="E3" s="345"/>
      <c r="F3" s="345"/>
      <c r="G3" s="345"/>
      <c r="H3" s="456"/>
      <c r="I3" s="453" t="s">
        <v>18</v>
      </c>
    </row>
    <row r="4" spans="1:9" x14ac:dyDescent="0.25">
      <c r="A4" s="326"/>
      <c r="B4" s="288" t="s">
        <v>113</v>
      </c>
      <c r="C4" s="289" t="s">
        <v>112</v>
      </c>
      <c r="D4" s="288" t="s">
        <v>306</v>
      </c>
      <c r="E4" s="290" t="s">
        <v>7</v>
      </c>
      <c r="F4" s="290" t="s">
        <v>8</v>
      </c>
      <c r="G4" s="291" t="s">
        <v>9</v>
      </c>
      <c r="H4" s="292" t="s">
        <v>10</v>
      </c>
      <c r="I4" s="454"/>
    </row>
    <row r="5" spans="1:9" x14ac:dyDescent="0.25">
      <c r="A5" s="327" t="s">
        <v>374</v>
      </c>
      <c r="B5" s="328">
        <v>0.24460172531349081</v>
      </c>
      <c r="C5" s="329">
        <v>0.26580711707065541</v>
      </c>
      <c r="D5" s="328">
        <v>0.31069977196580739</v>
      </c>
      <c r="E5" s="330">
        <v>0.2831232051925307</v>
      </c>
      <c r="F5" s="330">
        <v>0.22474755307659652</v>
      </c>
      <c r="G5" s="330">
        <v>0.24408447467742811</v>
      </c>
      <c r="H5" s="329">
        <v>0.24539083172423651</v>
      </c>
      <c r="I5" s="331">
        <v>0.25545809989185314</v>
      </c>
    </row>
    <row r="6" spans="1:9" x14ac:dyDescent="0.25">
      <c r="A6" s="332" t="s">
        <v>375</v>
      </c>
      <c r="B6" s="328">
        <v>2.4210388139942099E-2</v>
      </c>
      <c r="C6" s="329">
        <v>2.1992703031468542E-2</v>
      </c>
      <c r="D6" s="328">
        <v>6.6329992230392071E-2</v>
      </c>
      <c r="E6" s="330">
        <v>4.5477375191833008E-2</v>
      </c>
      <c r="F6" s="330">
        <v>3.0384782151175328E-2</v>
      </c>
      <c r="G6" s="330">
        <v>3.0824310332197853E-2</v>
      </c>
      <c r="H6" s="329">
        <v>3.130242372975324E-2</v>
      </c>
      <c r="I6" s="331">
        <v>1.6267742090250892E-2</v>
      </c>
    </row>
    <row r="7" spans="1:9" x14ac:dyDescent="0.25">
      <c r="A7" s="333" t="s">
        <v>376</v>
      </c>
      <c r="B7" s="334">
        <v>0.56934455874069922</v>
      </c>
      <c r="C7" s="335">
        <v>0.59870855616862129</v>
      </c>
      <c r="D7" s="334">
        <v>0.64041937908455138</v>
      </c>
      <c r="E7" s="336">
        <v>0.5389066219721802</v>
      </c>
      <c r="F7" s="336">
        <v>0.6228650223190989</v>
      </c>
      <c r="G7" s="336">
        <v>0.56362514597977276</v>
      </c>
      <c r="H7" s="335">
        <v>0.55789887720803899</v>
      </c>
      <c r="I7" s="337">
        <v>0.58437783701474677</v>
      </c>
    </row>
    <row r="8" spans="1:9" x14ac:dyDescent="0.25">
      <c r="A8" s="338" t="s">
        <v>375</v>
      </c>
      <c r="B8" s="334">
        <v>2.7889232087925719E-2</v>
      </c>
      <c r="C8" s="335">
        <v>2.4402139448769785E-2</v>
      </c>
      <c r="D8" s="334">
        <v>6.8780549267912341E-2</v>
      </c>
      <c r="E8" s="336">
        <v>5.0319532653127837E-2</v>
      </c>
      <c r="F8" s="336">
        <v>3.5280314371374591E-2</v>
      </c>
      <c r="G8" s="336">
        <v>3.5588664935174943E-2</v>
      </c>
      <c r="H8" s="335">
        <v>3.612653537437694E-2</v>
      </c>
      <c r="I8" s="337">
        <v>1.8383114212607167E-2</v>
      </c>
    </row>
    <row r="9" spans="1:9" x14ac:dyDescent="0.25">
      <c r="A9" s="327" t="s">
        <v>377</v>
      </c>
      <c r="B9" s="328">
        <v>0.22900572140040881</v>
      </c>
      <c r="C9" s="329">
        <v>0.22823797042678429</v>
      </c>
      <c r="D9" s="328">
        <v>0.24561448208211781</v>
      </c>
      <c r="E9" s="330">
        <v>0.22104555208010776</v>
      </c>
      <c r="F9" s="330">
        <v>0.25138102072870638</v>
      </c>
      <c r="G9" s="330">
        <v>0.21631447898993023</v>
      </c>
      <c r="H9" s="329">
        <v>0.20811699921333052</v>
      </c>
      <c r="I9" s="331">
        <v>0.22861266135945107</v>
      </c>
    </row>
    <row r="10" spans="1:9" x14ac:dyDescent="0.25">
      <c r="A10" s="332" t="s">
        <v>375</v>
      </c>
      <c r="B10" s="328">
        <v>2.3666429604672922E-2</v>
      </c>
      <c r="C10" s="329">
        <v>2.0894206109746478E-2</v>
      </c>
      <c r="D10" s="328">
        <v>6.1696272284624189E-2</v>
      </c>
      <c r="E10" s="330">
        <v>4.1887295176660677E-2</v>
      </c>
      <c r="F10" s="330">
        <v>3.1577935069221075E-2</v>
      </c>
      <c r="G10" s="330">
        <v>2.9546113653480047E-2</v>
      </c>
      <c r="H10" s="329">
        <v>2.9530584885068052E-2</v>
      </c>
      <c r="I10" s="331">
        <v>1.5664237558013504E-2</v>
      </c>
    </row>
    <row r="11" spans="1:9" x14ac:dyDescent="0.25">
      <c r="A11" s="333" t="s">
        <v>378</v>
      </c>
      <c r="B11" s="334">
        <v>0.63703703703703707</v>
      </c>
      <c r="C11" s="335">
        <v>0.6819787985865724</v>
      </c>
      <c r="D11" s="334">
        <v>0.75385046562289015</v>
      </c>
      <c r="E11" s="336">
        <v>0.68206420206462981</v>
      </c>
      <c r="F11" s="336">
        <v>0.65581777012032194</v>
      </c>
      <c r="G11" s="336">
        <v>0.65482354940962828</v>
      </c>
      <c r="H11" s="335">
        <v>0.58682328541800821</v>
      </c>
      <c r="I11" s="337">
        <v>0.66</v>
      </c>
    </row>
    <row r="12" spans="1:9" x14ac:dyDescent="0.25">
      <c r="A12" s="338" t="s">
        <v>375</v>
      </c>
      <c r="B12" s="334">
        <v>2.7083045348299719E-2</v>
      </c>
      <c r="C12" s="335">
        <v>2.3184818262744163E-2</v>
      </c>
      <c r="D12" s="334">
        <v>7.0256447632484148E-2</v>
      </c>
      <c r="E12" s="336">
        <v>5.043887387785409E-2</v>
      </c>
      <c r="F12" s="336">
        <v>3.6391200880422227E-2</v>
      </c>
      <c r="G12" s="336">
        <v>3.5827959494625305E-2</v>
      </c>
      <c r="H12" s="335">
        <v>3.5772013378697773E-2</v>
      </c>
      <c r="I12" s="337">
        <v>1.8649574081793945E-2</v>
      </c>
    </row>
    <row r="13" spans="1:9" x14ac:dyDescent="0.25">
      <c r="A13" s="327" t="s">
        <v>379</v>
      </c>
      <c r="B13" s="328">
        <v>0.38811623632644571</v>
      </c>
      <c r="C13" s="329">
        <v>0.38868785633040676</v>
      </c>
      <c r="D13" s="328">
        <v>0.35824299017796835</v>
      </c>
      <c r="E13" s="330">
        <v>0.39621449083513888</v>
      </c>
      <c r="F13" s="330">
        <v>0.42646681461471042</v>
      </c>
      <c r="G13" s="330">
        <v>0.40710964772838104</v>
      </c>
      <c r="H13" s="329">
        <v>0.3335371522563107</v>
      </c>
      <c r="I13" s="331">
        <v>0.38840888458074485</v>
      </c>
    </row>
    <row r="14" spans="1:9" x14ac:dyDescent="0.25">
      <c r="A14" s="332" t="s">
        <v>375</v>
      </c>
      <c r="B14" s="328">
        <v>2.7447283624436044E-2</v>
      </c>
      <c r="C14" s="329">
        <v>2.4267342518222428E-2</v>
      </c>
      <c r="D14" s="328">
        <v>6.872415825692281E-2</v>
      </c>
      <c r="E14" s="330">
        <v>4.9373272851355808E-2</v>
      </c>
      <c r="F14" s="330">
        <v>3.6000535855741256E-2</v>
      </c>
      <c r="G14" s="330">
        <v>3.5255716606004586E-2</v>
      </c>
      <c r="H14" s="329">
        <v>3.4296345174398286E-2</v>
      </c>
      <c r="I14" s="331">
        <v>1.8180173757991372E-2</v>
      </c>
    </row>
    <row r="15" spans="1:9" x14ac:dyDescent="0.25">
      <c r="A15" s="333" t="s">
        <v>380</v>
      </c>
      <c r="B15" s="334">
        <v>0.30682343699048381</v>
      </c>
      <c r="C15" s="335">
        <v>0.32702423929860824</v>
      </c>
      <c r="D15" s="334">
        <v>0.32114603105851147</v>
      </c>
      <c r="E15" s="336">
        <v>0.30376309075187008</v>
      </c>
      <c r="F15" s="336">
        <v>0.3456217624616158</v>
      </c>
      <c r="G15" s="336">
        <v>0.33852197644807164</v>
      </c>
      <c r="H15" s="335">
        <v>0.26525066151755677</v>
      </c>
      <c r="I15" s="337">
        <v>0.31716549900715674</v>
      </c>
    </row>
    <row r="16" spans="1:9" x14ac:dyDescent="0.25">
      <c r="A16" s="338" t="s">
        <v>375</v>
      </c>
      <c r="B16" s="334">
        <v>2.5974679661496376E-2</v>
      </c>
      <c r="C16" s="335">
        <v>2.3355001813709385E-2</v>
      </c>
      <c r="D16" s="334">
        <v>6.6922896329733098E-2</v>
      </c>
      <c r="E16" s="336">
        <v>4.6422809364515219E-2</v>
      </c>
      <c r="F16" s="336">
        <v>3.4618004669882033E-2</v>
      </c>
      <c r="G16" s="336">
        <v>3.3957663590540865E-2</v>
      </c>
      <c r="H16" s="335">
        <v>3.211334911690409E-2</v>
      </c>
      <c r="I16" s="337">
        <v>1.7358954533791344E-2</v>
      </c>
    </row>
    <row r="17" spans="1:9" x14ac:dyDescent="0.25">
      <c r="A17" s="327" t="s">
        <v>103</v>
      </c>
      <c r="B17" s="328">
        <v>8.961551003468432E-3</v>
      </c>
      <c r="C17" s="329">
        <v>7.6250291422636776E-3</v>
      </c>
      <c r="D17" s="328">
        <v>5.2231295463520911E-3</v>
      </c>
      <c r="E17" s="330">
        <v>5.6857365516210408E-3</v>
      </c>
      <c r="F17" s="330">
        <v>1.270341681024403E-2</v>
      </c>
      <c r="G17" s="330">
        <v>5.4992272122034369E-3</v>
      </c>
      <c r="H17" s="329">
        <v>1.0133733819638117E-2</v>
      </c>
      <c r="I17" s="331">
        <v>8.2773013501928495E-3</v>
      </c>
    </row>
    <row r="18" spans="1:9" x14ac:dyDescent="0.25">
      <c r="A18" s="332" t="s">
        <v>375</v>
      </c>
      <c r="B18" s="328">
        <v>5.3078769004710489E-3</v>
      </c>
      <c r="C18" s="329">
        <v>4.3306080345370292E-3</v>
      </c>
      <c r="D18" s="328">
        <v>1.0331503004391651E-2</v>
      </c>
      <c r="E18" s="330">
        <v>7.589979403282798E-3</v>
      </c>
      <c r="F18" s="330">
        <v>8.1521311711995319E-3</v>
      </c>
      <c r="G18" s="330">
        <v>5.3068895875256171E-3</v>
      </c>
      <c r="H18" s="329">
        <v>7.2855236002935444E-3</v>
      </c>
      <c r="I18" s="331">
        <v>3.3795772518196588E-3</v>
      </c>
    </row>
    <row r="19" spans="1:9" x14ac:dyDescent="0.25">
      <c r="A19" s="333" t="s">
        <v>381</v>
      </c>
      <c r="B19" s="334">
        <v>5.7339252364153957E-2</v>
      </c>
      <c r="C19" s="335">
        <v>5.3622471687849158E-2</v>
      </c>
      <c r="D19" s="334">
        <v>2.1695096627896617E-2</v>
      </c>
      <c r="E19" s="336">
        <v>3.7697095214202454E-2</v>
      </c>
      <c r="F19" s="336">
        <v>5.3045577208858045E-2</v>
      </c>
      <c r="G19" s="336">
        <v>5.8165266415051577E-2</v>
      </c>
      <c r="H19" s="335">
        <v>9.3899735392977191E-2</v>
      </c>
      <c r="I19" s="337">
        <v>5.5436398424472753E-2</v>
      </c>
    </row>
    <row r="20" spans="1:9" x14ac:dyDescent="0.25">
      <c r="A20" s="339" t="s">
        <v>375</v>
      </c>
      <c r="B20" s="340">
        <v>1.3094463954306114E-2</v>
      </c>
      <c r="C20" s="341">
        <v>1.1214911383609137E-2</v>
      </c>
      <c r="D20" s="340">
        <v>2.0881090594563553E-2</v>
      </c>
      <c r="E20" s="342">
        <v>1.9226278895899663E-2</v>
      </c>
      <c r="F20" s="342">
        <v>1.6314591207681479E-2</v>
      </c>
      <c r="G20" s="342">
        <v>1.6796000145777097E-2</v>
      </c>
      <c r="H20" s="341">
        <v>2.1218177288656815E-2</v>
      </c>
      <c r="I20" s="343">
        <v>8.5356377372935825E-3</v>
      </c>
    </row>
    <row r="21" spans="1:9" x14ac:dyDescent="0.25">
      <c r="A21" s="56" t="s">
        <v>442</v>
      </c>
    </row>
    <row r="22" spans="1:9" x14ac:dyDescent="0.25">
      <c r="A22" s="9" t="s">
        <v>92</v>
      </c>
    </row>
  </sheetData>
  <mergeCells count="3">
    <mergeCell ref="B3:C3"/>
    <mergeCell ref="D3:H3"/>
    <mergeCell ref="I3:I4"/>
  </mergeCells>
  <hyperlinks>
    <hyperlink ref="A22" location="Contents!A1" display="Hom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heetViews>
  <sheetFormatPr defaultRowHeight="15" x14ac:dyDescent="0.25"/>
  <cols>
    <col min="1" max="1" width="27.140625" customWidth="1"/>
    <col min="2" max="2" width="14.5703125" customWidth="1"/>
    <col min="4" max="5" width="11.7109375" customWidth="1"/>
  </cols>
  <sheetData>
    <row r="1" spans="1:5" x14ac:dyDescent="0.25">
      <c r="A1" s="1" t="s">
        <v>249</v>
      </c>
    </row>
    <row r="2" spans="1:5" ht="15.75" thickBot="1" x14ac:dyDescent="0.3"/>
    <row r="3" spans="1:5" ht="57" x14ac:dyDescent="0.25">
      <c r="A3" s="84" t="s">
        <v>11</v>
      </c>
      <c r="B3" s="84" t="s">
        <v>242</v>
      </c>
      <c r="C3" s="84" t="s">
        <v>13</v>
      </c>
      <c r="D3" s="84" t="s">
        <v>243</v>
      </c>
      <c r="E3" s="84" t="s">
        <v>244</v>
      </c>
    </row>
    <row r="4" spans="1:5" x14ac:dyDescent="0.25">
      <c r="A4" s="85" t="s">
        <v>250</v>
      </c>
      <c r="B4" s="85">
        <v>234</v>
      </c>
      <c r="C4" s="205">
        <f>$B$14</f>
        <v>163</v>
      </c>
      <c r="D4" s="86"/>
      <c r="E4" s="86"/>
    </row>
    <row r="5" spans="1:5" x14ac:dyDescent="0.25">
      <c r="A5" s="87" t="s">
        <v>251</v>
      </c>
      <c r="B5" s="87">
        <v>253</v>
      </c>
      <c r="C5" s="206">
        <f t="shared" ref="C5:C13" si="0">$B$14</f>
        <v>163</v>
      </c>
      <c r="D5" s="88"/>
      <c r="E5" s="88">
        <f t="shared" ref="E5:E11" si="1">(B5-B4)/B4</f>
        <v>8.11965811965812E-2</v>
      </c>
    </row>
    <row r="6" spans="1:5" x14ac:dyDescent="0.25">
      <c r="A6" s="85" t="s">
        <v>252</v>
      </c>
      <c r="B6" s="85">
        <v>202</v>
      </c>
      <c r="C6" s="205">
        <f t="shared" si="0"/>
        <v>163</v>
      </c>
      <c r="D6" s="86"/>
      <c r="E6" s="86">
        <f t="shared" si="1"/>
        <v>-0.20158102766798419</v>
      </c>
    </row>
    <row r="7" spans="1:5" x14ac:dyDescent="0.25">
      <c r="A7" s="87" t="s">
        <v>253</v>
      </c>
      <c r="B7" s="87">
        <v>173</v>
      </c>
      <c r="C7" s="206">
        <f t="shared" si="0"/>
        <v>163</v>
      </c>
      <c r="D7" s="88"/>
      <c r="E7" s="88">
        <f t="shared" si="1"/>
        <v>-0.14356435643564355</v>
      </c>
    </row>
    <row r="8" spans="1:5" x14ac:dyDescent="0.25">
      <c r="A8" s="85" t="s">
        <v>254</v>
      </c>
      <c r="B8" s="85">
        <v>155</v>
      </c>
      <c r="C8" s="205">
        <f t="shared" si="0"/>
        <v>163</v>
      </c>
      <c r="D8" s="86"/>
      <c r="E8" s="86">
        <f t="shared" si="1"/>
        <v>-0.10404624277456648</v>
      </c>
    </row>
    <row r="9" spans="1:5" x14ac:dyDescent="0.25">
      <c r="A9" s="87" t="s">
        <v>255</v>
      </c>
      <c r="B9" s="87">
        <v>143</v>
      </c>
      <c r="C9" s="206">
        <f t="shared" si="0"/>
        <v>163</v>
      </c>
      <c r="D9" s="88"/>
      <c r="E9" s="88">
        <f t="shared" si="1"/>
        <v>-7.7419354838709681E-2</v>
      </c>
    </row>
    <row r="10" spans="1:5" x14ac:dyDescent="0.25">
      <c r="A10" s="85" t="s">
        <v>256</v>
      </c>
      <c r="B10" s="85">
        <v>160</v>
      </c>
      <c r="C10" s="205">
        <f t="shared" si="0"/>
        <v>163</v>
      </c>
      <c r="D10" s="86"/>
      <c r="E10" s="86">
        <f t="shared" si="1"/>
        <v>0.11888111888111888</v>
      </c>
    </row>
    <row r="11" spans="1:5" x14ac:dyDescent="0.25">
      <c r="A11" s="87" t="s">
        <v>257</v>
      </c>
      <c r="B11" s="87">
        <v>174</v>
      </c>
      <c r="C11" s="206">
        <f t="shared" si="0"/>
        <v>163</v>
      </c>
      <c r="D11" s="88"/>
      <c r="E11" s="88">
        <f t="shared" si="1"/>
        <v>8.7499999999999994E-2</v>
      </c>
    </row>
    <row r="12" spans="1:5" x14ac:dyDescent="0.25">
      <c r="A12" s="85" t="s">
        <v>258</v>
      </c>
      <c r="B12" s="85">
        <v>183</v>
      </c>
      <c r="C12" s="205">
        <f t="shared" si="0"/>
        <v>163</v>
      </c>
      <c r="D12" s="86"/>
      <c r="E12" s="86">
        <f>(B12-B11)/B11</f>
        <v>5.1724137931034482E-2</v>
      </c>
    </row>
    <row r="13" spans="1:5" x14ac:dyDescent="0.25">
      <c r="A13" s="87">
        <v>2017</v>
      </c>
      <c r="B13" s="87">
        <v>155</v>
      </c>
      <c r="C13" s="206">
        <f t="shared" si="0"/>
        <v>163</v>
      </c>
      <c r="D13" s="88">
        <f t="shared" ref="D13" si="2">(B13-B$14)/B$14</f>
        <v>-4.9079754601226995E-2</v>
      </c>
      <c r="E13" s="88">
        <f t="shared" ref="E13" si="3">(B13-B12)/B12</f>
        <v>-0.15300546448087432</v>
      </c>
    </row>
    <row r="14" spans="1:5" ht="15.75" thickBot="1" x14ac:dyDescent="0.3">
      <c r="A14" s="208" t="s">
        <v>13</v>
      </c>
      <c r="B14" s="210">
        <f>AVERAGE(B8:B12)</f>
        <v>163</v>
      </c>
      <c r="C14" s="211"/>
      <c r="D14" s="90"/>
      <c r="E14" s="89"/>
    </row>
    <row r="15" spans="1:5" x14ac:dyDescent="0.25">
      <c r="A15" s="8" t="s">
        <v>14</v>
      </c>
    </row>
    <row r="17" spans="1:5" x14ac:dyDescent="0.25">
      <c r="A17" s="9" t="s">
        <v>92</v>
      </c>
    </row>
    <row r="20" spans="1:5" x14ac:dyDescent="0.25">
      <c r="A20" s="1" t="s">
        <v>350</v>
      </c>
    </row>
    <row r="21" spans="1:5" ht="15.75" thickBot="1" x14ac:dyDescent="0.3"/>
    <row r="22" spans="1:5" ht="57" x14ac:dyDescent="0.25">
      <c r="A22" s="84" t="s">
        <v>11</v>
      </c>
      <c r="B22" s="84" t="s">
        <v>242</v>
      </c>
      <c r="C22" s="84" t="s">
        <v>13</v>
      </c>
      <c r="D22" s="84" t="s">
        <v>243</v>
      </c>
      <c r="E22" s="84" t="s">
        <v>244</v>
      </c>
    </row>
    <row r="23" spans="1:5" x14ac:dyDescent="0.25">
      <c r="A23" s="85" t="s">
        <v>245</v>
      </c>
      <c r="B23" s="205">
        <f>AVERAGE(B4:B8)</f>
        <v>203.4</v>
      </c>
      <c r="C23" s="205">
        <f>$B$29</f>
        <v>163</v>
      </c>
      <c r="D23" s="86"/>
      <c r="E23" s="86"/>
    </row>
    <row r="24" spans="1:5" x14ac:dyDescent="0.25">
      <c r="A24" s="87" t="s">
        <v>246</v>
      </c>
      <c r="B24" s="206">
        <f t="shared" ref="B24:B28" si="4">AVERAGE(B5:B9)</f>
        <v>185.2</v>
      </c>
      <c r="C24" s="206">
        <f t="shared" ref="C24:C28" si="5">$B$29</f>
        <v>163</v>
      </c>
      <c r="D24" s="88"/>
      <c r="E24" s="88">
        <f t="shared" ref="E24:E27" si="6">(B24-B23)/B23</f>
        <v>-8.9478859390363902E-2</v>
      </c>
    </row>
    <row r="25" spans="1:5" x14ac:dyDescent="0.25">
      <c r="A25" s="85" t="s">
        <v>247</v>
      </c>
      <c r="B25" s="205">
        <f t="shared" si="4"/>
        <v>166.6</v>
      </c>
      <c r="C25" s="205">
        <f t="shared" si="5"/>
        <v>163</v>
      </c>
      <c r="D25" s="86"/>
      <c r="E25" s="86">
        <f t="shared" si="6"/>
        <v>-0.10043196544276456</v>
      </c>
    </row>
    <row r="26" spans="1:5" x14ac:dyDescent="0.25">
      <c r="A26" s="87" t="s">
        <v>248</v>
      </c>
      <c r="B26" s="206">
        <f t="shared" si="4"/>
        <v>161</v>
      </c>
      <c r="C26" s="206">
        <f t="shared" si="5"/>
        <v>163</v>
      </c>
      <c r="D26" s="88"/>
      <c r="E26" s="88">
        <f t="shared" si="6"/>
        <v>-3.3613445378151224E-2</v>
      </c>
    </row>
    <row r="27" spans="1:5" x14ac:dyDescent="0.25">
      <c r="A27" s="85" t="s">
        <v>239</v>
      </c>
      <c r="B27" s="205">
        <f t="shared" si="4"/>
        <v>163</v>
      </c>
      <c r="C27" s="205">
        <f t="shared" si="5"/>
        <v>163</v>
      </c>
      <c r="D27" s="86"/>
      <c r="E27" s="86">
        <f t="shared" si="6"/>
        <v>1.2422360248447204E-2</v>
      </c>
    </row>
    <row r="28" spans="1:5" x14ac:dyDescent="0.25">
      <c r="A28" s="87" t="s">
        <v>240</v>
      </c>
      <c r="B28" s="206">
        <f t="shared" si="4"/>
        <v>163</v>
      </c>
      <c r="C28" s="206">
        <f t="shared" si="5"/>
        <v>163</v>
      </c>
      <c r="D28" s="88">
        <f t="shared" ref="D28" si="7">(B28-B$29)/B$29</f>
        <v>0</v>
      </c>
      <c r="E28" s="88">
        <f>(B28-B27)/B27</f>
        <v>0</v>
      </c>
    </row>
    <row r="29" spans="1:5" ht="15.75" thickBot="1" x14ac:dyDescent="0.3">
      <c r="A29" s="208" t="s">
        <v>13</v>
      </c>
      <c r="B29" s="210">
        <f>B14</f>
        <v>163</v>
      </c>
      <c r="C29" s="90"/>
      <c r="D29" s="91"/>
      <c r="E29" s="91"/>
    </row>
    <row r="30" spans="1:5" x14ac:dyDescent="0.25">
      <c r="A30" s="10" t="s">
        <v>14</v>
      </c>
    </row>
  </sheetData>
  <hyperlinks>
    <hyperlink ref="A17" location="Contents!A1" display="Hom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85" zoomScaleNormal="85" workbookViewId="0"/>
  </sheetViews>
  <sheetFormatPr defaultRowHeight="15" x14ac:dyDescent="0.25"/>
  <cols>
    <col min="1" max="1" width="24.140625" customWidth="1"/>
    <col min="7" max="7" width="14.7109375" customWidth="1"/>
    <col min="8" max="8" width="0.28515625" customWidth="1"/>
    <col min="9" max="9" width="21.28515625" customWidth="1"/>
  </cols>
  <sheetData>
    <row r="1" spans="1:9" x14ac:dyDescent="0.25">
      <c r="A1" s="11" t="s">
        <v>261</v>
      </c>
    </row>
    <row r="2" spans="1:9" x14ac:dyDescent="0.25">
      <c r="A2" s="11"/>
    </row>
    <row r="3" spans="1:9" ht="15.75" thickBot="1" x14ac:dyDescent="0.3">
      <c r="I3" s="95" t="s">
        <v>259</v>
      </c>
    </row>
    <row r="4" spans="1:9" x14ac:dyDescent="0.25">
      <c r="A4" s="351" t="s">
        <v>11</v>
      </c>
      <c r="B4" s="351" t="s">
        <v>17</v>
      </c>
      <c r="C4" s="351"/>
      <c r="D4" s="351"/>
      <c r="E4" s="351"/>
      <c r="F4" s="353" t="s">
        <v>18</v>
      </c>
      <c r="G4" s="353" t="s">
        <v>19</v>
      </c>
      <c r="H4" s="73"/>
      <c r="I4" s="355" t="s">
        <v>260</v>
      </c>
    </row>
    <row r="5" spans="1:9" ht="15.75" customHeight="1" thickBot="1" x14ac:dyDescent="0.3">
      <c r="A5" s="352"/>
      <c r="B5" s="12" t="s">
        <v>20</v>
      </c>
      <c r="C5" s="12" t="s">
        <v>21</v>
      </c>
      <c r="D5" s="12" t="s">
        <v>22</v>
      </c>
      <c r="E5" s="13" t="s">
        <v>23</v>
      </c>
      <c r="F5" s="354"/>
      <c r="G5" s="354"/>
      <c r="H5" s="74"/>
      <c r="I5" s="356"/>
    </row>
    <row r="6" spans="1:9" x14ac:dyDescent="0.25">
      <c r="A6" s="15">
        <v>2008</v>
      </c>
      <c r="B6" s="15">
        <v>1</v>
      </c>
      <c r="C6" s="15">
        <v>46</v>
      </c>
      <c r="D6" s="15">
        <v>20</v>
      </c>
      <c r="E6" s="15">
        <v>17</v>
      </c>
      <c r="F6" s="15">
        <v>84</v>
      </c>
      <c r="G6" s="3">
        <v>0.55000000000000004</v>
      </c>
      <c r="H6" s="3">
        <f>$G$16</f>
        <v>0.59</v>
      </c>
      <c r="I6" s="94"/>
    </row>
    <row r="7" spans="1:9" x14ac:dyDescent="0.25">
      <c r="A7" s="5">
        <v>2009</v>
      </c>
      <c r="B7" s="5">
        <v>2</v>
      </c>
      <c r="C7" s="5">
        <v>57</v>
      </c>
      <c r="D7" s="5">
        <v>21</v>
      </c>
      <c r="E7" s="5">
        <v>13</v>
      </c>
      <c r="F7" s="5">
        <v>93</v>
      </c>
      <c r="G7" s="6">
        <v>0.61</v>
      </c>
      <c r="H7" s="3">
        <f t="shared" ref="H7:H15" si="0">$G$16</f>
        <v>0.59</v>
      </c>
      <c r="I7" s="93"/>
    </row>
    <row r="8" spans="1:9" x14ac:dyDescent="0.25">
      <c r="A8" s="15">
        <v>2010</v>
      </c>
      <c r="B8" s="15">
        <v>3</v>
      </c>
      <c r="C8" s="15">
        <v>41</v>
      </c>
      <c r="D8" s="15">
        <v>11</v>
      </c>
      <c r="E8" s="15">
        <v>11</v>
      </c>
      <c r="F8" s="15">
        <v>66</v>
      </c>
      <c r="G8" s="3">
        <v>0.62</v>
      </c>
      <c r="H8" s="3">
        <f t="shared" si="0"/>
        <v>0.59</v>
      </c>
      <c r="I8" s="94"/>
    </row>
    <row r="9" spans="1:9" x14ac:dyDescent="0.25">
      <c r="A9" s="5">
        <v>2011</v>
      </c>
      <c r="B9" s="5">
        <v>3</v>
      </c>
      <c r="C9" s="5">
        <v>39</v>
      </c>
      <c r="D9" s="5">
        <v>11</v>
      </c>
      <c r="E9" s="5">
        <v>10</v>
      </c>
      <c r="F9" s="5">
        <v>63</v>
      </c>
      <c r="G9" s="6">
        <v>0.62</v>
      </c>
      <c r="H9" s="3">
        <f t="shared" si="0"/>
        <v>0.59</v>
      </c>
      <c r="I9" s="93"/>
    </row>
    <row r="10" spans="1:9" x14ac:dyDescent="0.25">
      <c r="A10" s="15">
        <v>2012</v>
      </c>
      <c r="B10" s="15">
        <v>0</v>
      </c>
      <c r="C10" s="15">
        <v>34</v>
      </c>
      <c r="D10" s="15">
        <v>14</v>
      </c>
      <c r="E10" s="15">
        <v>12</v>
      </c>
      <c r="F10" s="15">
        <v>60</v>
      </c>
      <c r="G10" s="3">
        <v>0.56999999999999995</v>
      </c>
      <c r="H10" s="3">
        <f t="shared" si="0"/>
        <v>0.59</v>
      </c>
      <c r="I10" s="94"/>
    </row>
    <row r="11" spans="1:9" x14ac:dyDescent="0.25">
      <c r="A11" s="5">
        <v>2013</v>
      </c>
      <c r="B11" s="5">
        <v>0</v>
      </c>
      <c r="C11" s="5">
        <v>26</v>
      </c>
      <c r="D11" s="5">
        <v>12</v>
      </c>
      <c r="E11" s="5">
        <v>6</v>
      </c>
      <c r="F11" s="5">
        <v>44</v>
      </c>
      <c r="G11" s="6">
        <v>0.59</v>
      </c>
      <c r="H11" s="3">
        <f t="shared" si="0"/>
        <v>0.59</v>
      </c>
      <c r="I11" s="93"/>
    </row>
    <row r="12" spans="1:9" x14ac:dyDescent="0.25">
      <c r="A12" s="15">
        <v>2014</v>
      </c>
      <c r="B12" s="15">
        <v>3</v>
      </c>
      <c r="C12" s="15">
        <v>33</v>
      </c>
      <c r="D12" s="15">
        <v>17</v>
      </c>
      <c r="E12" s="15">
        <v>16</v>
      </c>
      <c r="F12" s="15">
        <v>69</v>
      </c>
      <c r="G12" s="3">
        <v>0.48</v>
      </c>
      <c r="H12" s="3">
        <f t="shared" si="0"/>
        <v>0.59</v>
      </c>
      <c r="I12" s="94"/>
    </row>
    <row r="13" spans="1:9" x14ac:dyDescent="0.25">
      <c r="A13" s="5">
        <v>2015</v>
      </c>
      <c r="B13" s="5">
        <v>5</v>
      </c>
      <c r="C13" s="5">
        <v>39</v>
      </c>
      <c r="D13" s="5">
        <v>15</v>
      </c>
      <c r="E13" s="5">
        <v>4</v>
      </c>
      <c r="F13" s="5">
        <v>63</v>
      </c>
      <c r="G13" s="6">
        <v>0.62</v>
      </c>
      <c r="H13" s="3">
        <f t="shared" si="0"/>
        <v>0.59</v>
      </c>
      <c r="I13" s="93"/>
    </row>
    <row r="14" spans="1:9" x14ac:dyDescent="0.25">
      <c r="A14" s="15">
        <v>2016</v>
      </c>
      <c r="B14" s="15">
        <v>3</v>
      </c>
      <c r="C14" s="15">
        <v>43</v>
      </c>
      <c r="D14" s="15">
        <v>6</v>
      </c>
      <c r="E14" s="15">
        <v>10</v>
      </c>
      <c r="F14" s="15">
        <v>62</v>
      </c>
      <c r="G14" s="3">
        <v>0.69</v>
      </c>
      <c r="H14" s="3">
        <f t="shared" si="0"/>
        <v>0.59</v>
      </c>
      <c r="I14" s="94"/>
    </row>
    <row r="15" spans="1:9" ht="15.75" thickBot="1" x14ac:dyDescent="0.3">
      <c r="A15" s="5">
        <v>2017</v>
      </c>
      <c r="B15" s="5">
        <v>0</v>
      </c>
      <c r="C15" s="5">
        <v>23</v>
      </c>
      <c r="D15" s="5">
        <v>10</v>
      </c>
      <c r="E15" s="5">
        <v>17</v>
      </c>
      <c r="F15" s="5">
        <v>50</v>
      </c>
      <c r="G15" s="92">
        <f t="shared" ref="G15" si="1">C15/F15</f>
        <v>0.46</v>
      </c>
      <c r="H15" s="3">
        <f t="shared" si="0"/>
        <v>0.59</v>
      </c>
      <c r="I15" s="93">
        <f>(G15-G16)/G16</f>
        <v>-0.22033898305084737</v>
      </c>
    </row>
    <row r="16" spans="1:9" ht="15.75" thickBot="1" x14ac:dyDescent="0.3">
      <c r="A16" s="17" t="s">
        <v>13</v>
      </c>
      <c r="B16" s="207">
        <v>2.2000000000000002</v>
      </c>
      <c r="C16" s="207">
        <v>35</v>
      </c>
      <c r="D16" s="207">
        <v>12.8</v>
      </c>
      <c r="E16" s="207">
        <v>9.6</v>
      </c>
      <c r="F16" s="207">
        <v>59.6</v>
      </c>
      <c r="G16" s="358">
        <v>0.59</v>
      </c>
      <c r="H16" s="358"/>
      <c r="I16" s="358"/>
    </row>
    <row r="17" spans="1:9" x14ac:dyDescent="0.25">
      <c r="A17" s="10" t="s">
        <v>14</v>
      </c>
    </row>
    <row r="19" spans="1:9" x14ac:dyDescent="0.25">
      <c r="A19" s="9" t="s">
        <v>92</v>
      </c>
    </row>
    <row r="20" spans="1:9" x14ac:dyDescent="0.25">
      <c r="A20" s="11" t="s">
        <v>412</v>
      </c>
    </row>
    <row r="21" spans="1:9" ht="15.75" thickBot="1" x14ac:dyDescent="0.3"/>
    <row r="22" spans="1:9" x14ac:dyDescent="0.25">
      <c r="A22" s="351" t="s">
        <v>11</v>
      </c>
      <c r="B22" s="351" t="s">
        <v>17</v>
      </c>
      <c r="C22" s="351"/>
      <c r="D22" s="351"/>
      <c r="E22" s="351"/>
      <c r="F22" s="353" t="s">
        <v>18</v>
      </c>
      <c r="G22" s="353" t="s">
        <v>19</v>
      </c>
      <c r="H22" s="73"/>
      <c r="I22" s="355" t="s">
        <v>260</v>
      </c>
    </row>
    <row r="23" spans="1:9" ht="15.75" thickBot="1" x14ac:dyDescent="0.3">
      <c r="A23" s="352"/>
      <c r="B23" s="75" t="s">
        <v>20</v>
      </c>
      <c r="C23" s="75" t="s">
        <v>21</v>
      </c>
      <c r="D23" s="75" t="s">
        <v>22</v>
      </c>
      <c r="E23" s="13" t="s">
        <v>23</v>
      </c>
      <c r="F23" s="354"/>
      <c r="G23" s="354"/>
      <c r="H23" s="74"/>
      <c r="I23" s="356"/>
    </row>
    <row r="24" spans="1:9" x14ac:dyDescent="0.25">
      <c r="A24" s="85" t="s">
        <v>245</v>
      </c>
      <c r="B24" s="205">
        <f t="shared" ref="B24:B29" si="2">AVERAGE(B6:B10)</f>
        <v>1.8</v>
      </c>
      <c r="C24" s="205">
        <f t="shared" ref="C24:E24" si="3">AVERAGE(C6:C10)</f>
        <v>43.4</v>
      </c>
      <c r="D24" s="205">
        <f t="shared" si="3"/>
        <v>15.4</v>
      </c>
      <c r="E24" s="205">
        <f t="shared" si="3"/>
        <v>12.6</v>
      </c>
      <c r="F24" s="205">
        <f t="shared" ref="F24" si="4">AVERAGE(F6:F10)</f>
        <v>73.2</v>
      </c>
      <c r="G24" s="86">
        <f>C24/F24</f>
        <v>0.59289617486338797</v>
      </c>
      <c r="H24" s="86">
        <f>$G$30</f>
        <v>0.58724832214765099</v>
      </c>
      <c r="I24" s="86"/>
    </row>
    <row r="25" spans="1:9" x14ac:dyDescent="0.25">
      <c r="A25" s="87" t="s">
        <v>246</v>
      </c>
      <c r="B25" s="206">
        <f t="shared" si="2"/>
        <v>1.6</v>
      </c>
      <c r="C25" s="206">
        <f t="shared" ref="C25:E29" si="5">AVERAGE(C7:C11)</f>
        <v>39.4</v>
      </c>
      <c r="D25" s="206">
        <f t="shared" si="5"/>
        <v>13.8</v>
      </c>
      <c r="E25" s="206">
        <f t="shared" si="5"/>
        <v>10.4</v>
      </c>
      <c r="F25" s="206">
        <f t="shared" ref="F25" si="6">AVERAGE(F7:F11)</f>
        <v>65.2</v>
      </c>
      <c r="G25" s="88">
        <f t="shared" ref="G25:G30" si="7">C25/F25</f>
        <v>0.60429447852760731</v>
      </c>
      <c r="H25" s="86">
        <f t="shared" ref="H25:H29" si="8">$G$30</f>
        <v>0.58724832214765099</v>
      </c>
      <c r="I25" s="88"/>
    </row>
    <row r="26" spans="1:9" x14ac:dyDescent="0.25">
      <c r="A26" s="85" t="s">
        <v>247</v>
      </c>
      <c r="B26" s="205">
        <f t="shared" si="2"/>
        <v>1.8</v>
      </c>
      <c r="C26" s="205">
        <f t="shared" si="5"/>
        <v>34.6</v>
      </c>
      <c r="D26" s="205">
        <f t="shared" si="5"/>
        <v>13</v>
      </c>
      <c r="E26" s="205">
        <f t="shared" si="5"/>
        <v>11</v>
      </c>
      <c r="F26" s="205">
        <f t="shared" ref="F26" si="9">AVERAGE(F8:F12)</f>
        <v>60.4</v>
      </c>
      <c r="G26" s="86">
        <f t="shared" si="7"/>
        <v>0.57284768211920534</v>
      </c>
      <c r="H26" s="86">
        <f t="shared" si="8"/>
        <v>0.58724832214765099</v>
      </c>
      <c r="I26" s="86"/>
    </row>
    <row r="27" spans="1:9" x14ac:dyDescent="0.25">
      <c r="A27" s="87" t="s">
        <v>248</v>
      </c>
      <c r="B27" s="206">
        <f t="shared" si="2"/>
        <v>2.2000000000000002</v>
      </c>
      <c r="C27" s="206">
        <f t="shared" si="5"/>
        <v>34.200000000000003</v>
      </c>
      <c r="D27" s="206">
        <f t="shared" si="5"/>
        <v>13.8</v>
      </c>
      <c r="E27" s="206">
        <f t="shared" si="5"/>
        <v>9.6</v>
      </c>
      <c r="F27" s="206">
        <f t="shared" ref="F27" si="10">AVERAGE(F9:F13)</f>
        <v>59.8</v>
      </c>
      <c r="G27" s="88">
        <f t="shared" si="7"/>
        <v>0.57190635451505023</v>
      </c>
      <c r="H27" s="86">
        <f t="shared" si="8"/>
        <v>0.58724832214765099</v>
      </c>
      <c r="I27" s="88"/>
    </row>
    <row r="28" spans="1:9" x14ac:dyDescent="0.25">
      <c r="A28" s="85" t="s">
        <v>239</v>
      </c>
      <c r="B28" s="205">
        <f t="shared" si="2"/>
        <v>2.2000000000000002</v>
      </c>
      <c r="C28" s="205">
        <f t="shared" si="5"/>
        <v>35</v>
      </c>
      <c r="D28" s="205">
        <f t="shared" si="5"/>
        <v>12.8</v>
      </c>
      <c r="E28" s="205">
        <f t="shared" si="5"/>
        <v>9.6</v>
      </c>
      <c r="F28" s="205">
        <f t="shared" ref="F28" si="11">AVERAGE(F10:F14)</f>
        <v>59.6</v>
      </c>
      <c r="G28" s="86">
        <f t="shared" si="7"/>
        <v>0.58724832214765099</v>
      </c>
      <c r="H28" s="86">
        <f t="shared" si="8"/>
        <v>0.58724832214765099</v>
      </c>
      <c r="I28" s="86"/>
    </row>
    <row r="29" spans="1:9" x14ac:dyDescent="0.25">
      <c r="A29" s="87" t="s">
        <v>240</v>
      </c>
      <c r="B29" s="206">
        <f t="shared" si="2"/>
        <v>2.2000000000000002</v>
      </c>
      <c r="C29" s="206">
        <f t="shared" si="5"/>
        <v>32.799999999999997</v>
      </c>
      <c r="D29" s="206">
        <f t="shared" si="5"/>
        <v>12</v>
      </c>
      <c r="E29" s="206">
        <f t="shared" si="5"/>
        <v>10.6</v>
      </c>
      <c r="F29" s="206">
        <f t="shared" ref="F29" si="12">AVERAGE(F11:F15)</f>
        <v>57.6</v>
      </c>
      <c r="G29" s="88">
        <f t="shared" si="7"/>
        <v>0.56944444444444442</v>
      </c>
      <c r="H29" s="86">
        <f t="shared" si="8"/>
        <v>0.58724832214765099</v>
      </c>
      <c r="I29" s="88">
        <f>(G29-G30)/G30</f>
        <v>-3.0317460317460333E-2</v>
      </c>
    </row>
    <row r="30" spans="1:9" ht="15.75" thickBot="1" x14ac:dyDescent="0.3">
      <c r="A30" s="208" t="s">
        <v>13</v>
      </c>
      <c r="B30" s="209">
        <f>B28</f>
        <v>2.2000000000000002</v>
      </c>
      <c r="C30" s="209">
        <f t="shared" ref="C30:E30" si="13">C28</f>
        <v>35</v>
      </c>
      <c r="D30" s="209">
        <f t="shared" si="13"/>
        <v>12.8</v>
      </c>
      <c r="E30" s="209">
        <f t="shared" si="13"/>
        <v>9.6</v>
      </c>
      <c r="F30" s="209">
        <f t="shared" ref="F30" si="14">F28</f>
        <v>59.6</v>
      </c>
      <c r="G30" s="357">
        <f t="shared" si="7"/>
        <v>0.58724832214765099</v>
      </c>
      <c r="H30" s="357"/>
      <c r="I30" s="357"/>
    </row>
    <row r="31" spans="1:9" x14ac:dyDescent="0.25">
      <c r="A31" s="10" t="s">
        <v>14</v>
      </c>
    </row>
  </sheetData>
  <mergeCells count="12">
    <mergeCell ref="G30:I30"/>
    <mergeCell ref="G16:I16"/>
    <mergeCell ref="A22:A23"/>
    <mergeCell ref="B22:E22"/>
    <mergeCell ref="F22:F23"/>
    <mergeCell ref="G22:G23"/>
    <mergeCell ref="I22:I23"/>
    <mergeCell ref="A4:A5"/>
    <mergeCell ref="B4:E4"/>
    <mergeCell ref="F4:F5"/>
    <mergeCell ref="G4:G5"/>
    <mergeCell ref="I4:I5"/>
  </mergeCells>
  <hyperlinks>
    <hyperlink ref="A19" location="Contents!A1" display="Home"/>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heetViews>
  <sheetFormatPr defaultRowHeight="15" x14ac:dyDescent="0.25"/>
  <cols>
    <col min="1" max="1" width="22.42578125" customWidth="1"/>
    <col min="2" max="4" width="18.28515625" customWidth="1"/>
    <col min="6" max="6" width="13.28515625" customWidth="1"/>
    <col min="7" max="7" width="25.7109375" customWidth="1"/>
  </cols>
  <sheetData>
    <row r="1" spans="1:8" x14ac:dyDescent="0.25">
      <c r="A1" s="11" t="s">
        <v>263</v>
      </c>
    </row>
    <row r="2" spans="1:8" ht="15.75" thickBot="1" x14ac:dyDescent="0.3"/>
    <row r="3" spans="1:8" x14ac:dyDescent="0.25">
      <c r="A3" s="351" t="s">
        <v>11</v>
      </c>
      <c r="B3" s="351" t="s">
        <v>28</v>
      </c>
      <c r="C3" s="351"/>
      <c r="D3" s="351"/>
      <c r="E3" s="353" t="s">
        <v>18</v>
      </c>
      <c r="F3" s="353" t="s">
        <v>29</v>
      </c>
      <c r="G3" s="353" t="s">
        <v>259</v>
      </c>
    </row>
    <row r="4" spans="1:8" x14ac:dyDescent="0.25">
      <c r="A4" s="360"/>
      <c r="B4" s="361" t="s">
        <v>30</v>
      </c>
      <c r="C4" s="361" t="s">
        <v>31</v>
      </c>
      <c r="D4" s="21" t="s">
        <v>32</v>
      </c>
      <c r="E4" s="359"/>
      <c r="F4" s="359"/>
      <c r="G4" s="359" t="s">
        <v>260</v>
      </c>
    </row>
    <row r="5" spans="1:8" ht="15.75" thickBot="1" x14ac:dyDescent="0.3">
      <c r="A5" s="352"/>
      <c r="B5" s="362"/>
      <c r="C5" s="362"/>
      <c r="D5" s="12" t="s">
        <v>33</v>
      </c>
      <c r="E5" s="354"/>
      <c r="F5" s="354"/>
      <c r="G5" s="354"/>
    </row>
    <row r="6" spans="1:8" x14ac:dyDescent="0.25">
      <c r="A6" s="15">
        <v>2008</v>
      </c>
      <c r="B6" s="15">
        <v>16</v>
      </c>
      <c r="C6" s="15">
        <v>27</v>
      </c>
      <c r="D6" s="15">
        <v>3</v>
      </c>
      <c r="E6" s="15">
        <v>46</v>
      </c>
      <c r="F6" s="3">
        <v>0.59</v>
      </c>
      <c r="G6" s="94"/>
      <c r="H6" s="103">
        <f>$F$16</f>
        <v>0.81</v>
      </c>
    </row>
    <row r="7" spans="1:8" x14ac:dyDescent="0.25">
      <c r="A7" s="5">
        <v>2009</v>
      </c>
      <c r="B7" s="5">
        <v>7</v>
      </c>
      <c r="C7" s="5">
        <v>49</v>
      </c>
      <c r="D7" s="5">
        <v>1</v>
      </c>
      <c r="E7" s="5">
        <v>57</v>
      </c>
      <c r="F7" s="6">
        <v>0.86</v>
      </c>
      <c r="G7" s="93"/>
      <c r="H7" s="103">
        <f t="shared" ref="H7:H15" si="0">$F$16</f>
        <v>0.81</v>
      </c>
    </row>
    <row r="8" spans="1:8" x14ac:dyDescent="0.25">
      <c r="A8" s="15">
        <v>2010</v>
      </c>
      <c r="B8" s="15">
        <v>8</v>
      </c>
      <c r="C8" s="15">
        <v>32</v>
      </c>
      <c r="D8" s="15">
        <v>1</v>
      </c>
      <c r="E8" s="15">
        <v>41</v>
      </c>
      <c r="F8" s="3">
        <v>0.78</v>
      </c>
      <c r="G8" s="94"/>
      <c r="H8" s="103">
        <f t="shared" si="0"/>
        <v>0.81</v>
      </c>
    </row>
    <row r="9" spans="1:8" x14ac:dyDescent="0.25">
      <c r="A9" s="5">
        <v>2011</v>
      </c>
      <c r="B9" s="5">
        <v>10</v>
      </c>
      <c r="C9" s="5">
        <v>28</v>
      </c>
      <c r="D9" s="5">
        <v>1</v>
      </c>
      <c r="E9" s="5">
        <v>39</v>
      </c>
      <c r="F9" s="6">
        <v>0.72</v>
      </c>
      <c r="G9" s="93"/>
      <c r="H9" s="103">
        <f t="shared" si="0"/>
        <v>0.81</v>
      </c>
    </row>
    <row r="10" spans="1:8" x14ac:dyDescent="0.25">
      <c r="A10" s="15">
        <v>2012</v>
      </c>
      <c r="B10" s="15">
        <v>9</v>
      </c>
      <c r="C10" s="15">
        <v>24</v>
      </c>
      <c r="D10" s="15">
        <v>1</v>
      </c>
      <c r="E10" s="15">
        <v>34</v>
      </c>
      <c r="F10" s="3">
        <v>0.71</v>
      </c>
      <c r="G10" s="94"/>
      <c r="H10" s="103">
        <f t="shared" si="0"/>
        <v>0.81</v>
      </c>
    </row>
    <row r="11" spans="1:8" x14ac:dyDescent="0.25">
      <c r="A11" s="5">
        <v>2013</v>
      </c>
      <c r="B11" s="5">
        <v>3</v>
      </c>
      <c r="C11" s="5">
        <v>22</v>
      </c>
      <c r="D11" s="5">
        <v>1</v>
      </c>
      <c r="E11" s="5">
        <v>26</v>
      </c>
      <c r="F11" s="6">
        <v>0.85</v>
      </c>
      <c r="G11" s="93"/>
      <c r="H11" s="103">
        <f t="shared" si="0"/>
        <v>0.81</v>
      </c>
    </row>
    <row r="12" spans="1:8" x14ac:dyDescent="0.25">
      <c r="A12" s="15">
        <v>2014</v>
      </c>
      <c r="B12" s="15">
        <v>5</v>
      </c>
      <c r="C12" s="15">
        <v>28</v>
      </c>
      <c r="D12" s="15">
        <v>0</v>
      </c>
      <c r="E12" s="15">
        <v>33</v>
      </c>
      <c r="F12" s="3">
        <v>0.85</v>
      </c>
      <c r="G12" s="94"/>
      <c r="H12" s="103">
        <f t="shared" si="0"/>
        <v>0.81</v>
      </c>
    </row>
    <row r="13" spans="1:8" x14ac:dyDescent="0.25">
      <c r="A13" s="5">
        <v>2015</v>
      </c>
      <c r="B13" s="5">
        <v>3</v>
      </c>
      <c r="C13" s="5">
        <v>33</v>
      </c>
      <c r="D13" s="5">
        <v>3</v>
      </c>
      <c r="E13" s="5">
        <v>39</v>
      </c>
      <c r="F13" s="6">
        <v>0.85</v>
      </c>
      <c r="G13" s="93"/>
      <c r="H13" s="103">
        <f t="shared" si="0"/>
        <v>0.81</v>
      </c>
    </row>
    <row r="14" spans="1:8" x14ac:dyDescent="0.25">
      <c r="A14" s="15">
        <v>2016</v>
      </c>
      <c r="B14" s="15">
        <v>8</v>
      </c>
      <c r="C14" s="15">
        <v>35</v>
      </c>
      <c r="D14" s="15">
        <v>0</v>
      </c>
      <c r="E14" s="15">
        <v>43</v>
      </c>
      <c r="F14" s="3">
        <v>0.81</v>
      </c>
      <c r="G14" s="94"/>
      <c r="H14" s="103">
        <f t="shared" si="0"/>
        <v>0.81</v>
      </c>
    </row>
    <row r="15" spans="1:8" ht="15.75" thickBot="1" x14ac:dyDescent="0.3">
      <c r="A15" s="5">
        <v>2017</v>
      </c>
      <c r="B15" s="5">
        <v>6</v>
      </c>
      <c r="C15" s="5">
        <v>16</v>
      </c>
      <c r="D15" s="5">
        <v>1</v>
      </c>
      <c r="E15" s="5">
        <v>23</v>
      </c>
      <c r="F15" s="100">
        <f t="shared" ref="F15" si="1">C15/E15</f>
        <v>0.69565217391304346</v>
      </c>
      <c r="G15" s="100">
        <f>(F15-F16)/F16</f>
        <v>-0.14117015566290936</v>
      </c>
      <c r="H15" s="103">
        <f t="shared" si="0"/>
        <v>0.81</v>
      </c>
    </row>
    <row r="16" spans="1:8" ht="15.75" thickBot="1" x14ac:dyDescent="0.3">
      <c r="A16" s="17" t="s">
        <v>13</v>
      </c>
      <c r="B16" s="207">
        <v>5.6</v>
      </c>
      <c r="C16" s="207">
        <v>28.4</v>
      </c>
      <c r="D16" s="207">
        <v>1</v>
      </c>
      <c r="E16" s="207">
        <v>35</v>
      </c>
      <c r="F16" s="96">
        <v>0.81</v>
      </c>
      <c r="G16" s="101"/>
    </row>
    <row r="17" spans="1:8" x14ac:dyDescent="0.25">
      <c r="A17" s="8" t="s">
        <v>14</v>
      </c>
    </row>
    <row r="19" spans="1:8" x14ac:dyDescent="0.25">
      <c r="A19" s="9" t="s">
        <v>92</v>
      </c>
    </row>
    <row r="21" spans="1:8" ht="15.75" thickBot="1" x14ac:dyDescent="0.3">
      <c r="A21" s="11" t="s">
        <v>351</v>
      </c>
    </row>
    <row r="22" spans="1:8" x14ac:dyDescent="0.25">
      <c r="A22" s="351" t="s">
        <v>11</v>
      </c>
      <c r="B22" s="351" t="s">
        <v>28</v>
      </c>
      <c r="C22" s="351"/>
      <c r="D22" s="351"/>
      <c r="E22" s="353" t="s">
        <v>18</v>
      </c>
      <c r="F22" s="353" t="s">
        <v>29</v>
      </c>
      <c r="G22" s="353" t="s">
        <v>259</v>
      </c>
    </row>
    <row r="23" spans="1:8" x14ac:dyDescent="0.25">
      <c r="A23" s="360"/>
      <c r="B23" s="361" t="s">
        <v>30</v>
      </c>
      <c r="C23" s="361" t="s">
        <v>31</v>
      </c>
      <c r="D23" s="76" t="s">
        <v>32</v>
      </c>
      <c r="E23" s="359"/>
      <c r="F23" s="359"/>
      <c r="G23" s="359" t="s">
        <v>260</v>
      </c>
    </row>
    <row r="24" spans="1:8" ht="15.75" thickBot="1" x14ac:dyDescent="0.3">
      <c r="A24" s="352"/>
      <c r="B24" s="362"/>
      <c r="C24" s="362"/>
      <c r="D24" s="77" t="s">
        <v>33</v>
      </c>
      <c r="E24" s="354"/>
      <c r="F24" s="354"/>
      <c r="G24" s="354"/>
    </row>
    <row r="25" spans="1:8" x14ac:dyDescent="0.25">
      <c r="A25" s="15" t="s">
        <v>245</v>
      </c>
      <c r="B25" s="53">
        <f>AVERAGE(B6:B10)</f>
        <v>10</v>
      </c>
      <c r="C25" s="53">
        <f t="shared" ref="C25:E25" si="2">AVERAGE(C6:C10)</f>
        <v>32</v>
      </c>
      <c r="D25" s="53">
        <f t="shared" si="2"/>
        <v>1.4</v>
      </c>
      <c r="E25" s="53">
        <f t="shared" si="2"/>
        <v>43.4</v>
      </c>
      <c r="F25" s="3">
        <f>C25/E25</f>
        <v>0.73732718894009219</v>
      </c>
      <c r="G25" s="94"/>
      <c r="H25" s="103">
        <f>$F$31</f>
        <v>0.81142857142857139</v>
      </c>
    </row>
    <row r="26" spans="1:8" x14ac:dyDescent="0.25">
      <c r="A26" s="5" t="s">
        <v>246</v>
      </c>
      <c r="B26" s="54">
        <f t="shared" ref="B26:E30" si="3">AVERAGE(B7:B11)</f>
        <v>7.4</v>
      </c>
      <c r="C26" s="54">
        <f t="shared" si="3"/>
        <v>31</v>
      </c>
      <c r="D26" s="54">
        <f t="shared" si="3"/>
        <v>1</v>
      </c>
      <c r="E26" s="54">
        <f t="shared" si="3"/>
        <v>39.4</v>
      </c>
      <c r="F26" s="6">
        <f t="shared" ref="F26:F30" si="4">C26/E26</f>
        <v>0.78680203045685282</v>
      </c>
      <c r="G26" s="93"/>
      <c r="H26" s="103">
        <f t="shared" ref="H26:H30" si="5">$F$31</f>
        <v>0.81142857142857139</v>
      </c>
    </row>
    <row r="27" spans="1:8" x14ac:dyDescent="0.25">
      <c r="A27" s="15" t="s">
        <v>247</v>
      </c>
      <c r="B27" s="53">
        <f t="shared" si="3"/>
        <v>7</v>
      </c>
      <c r="C27" s="53">
        <f t="shared" si="3"/>
        <v>26.8</v>
      </c>
      <c r="D27" s="53">
        <f t="shared" si="3"/>
        <v>0.8</v>
      </c>
      <c r="E27" s="53">
        <f t="shared" si="3"/>
        <v>34.6</v>
      </c>
      <c r="F27" s="3">
        <f t="shared" si="4"/>
        <v>0.77456647398843925</v>
      </c>
      <c r="G27" s="94"/>
      <c r="H27" s="103">
        <f t="shared" si="5"/>
        <v>0.81142857142857139</v>
      </c>
    </row>
    <row r="28" spans="1:8" x14ac:dyDescent="0.25">
      <c r="A28" s="5" t="s">
        <v>248</v>
      </c>
      <c r="B28" s="54">
        <f t="shared" si="3"/>
        <v>6</v>
      </c>
      <c r="C28" s="54">
        <f t="shared" si="3"/>
        <v>27</v>
      </c>
      <c r="D28" s="54">
        <f t="shared" si="3"/>
        <v>1.2</v>
      </c>
      <c r="E28" s="54">
        <f t="shared" si="3"/>
        <v>34.200000000000003</v>
      </c>
      <c r="F28" s="6">
        <f t="shared" si="4"/>
        <v>0.78947368421052622</v>
      </c>
      <c r="G28" s="93"/>
      <c r="H28" s="103">
        <f t="shared" si="5"/>
        <v>0.81142857142857139</v>
      </c>
    </row>
    <row r="29" spans="1:8" x14ac:dyDescent="0.25">
      <c r="A29" s="15" t="s">
        <v>239</v>
      </c>
      <c r="B29" s="53">
        <f t="shared" si="3"/>
        <v>5.6</v>
      </c>
      <c r="C29" s="53">
        <f t="shared" si="3"/>
        <v>28.4</v>
      </c>
      <c r="D29" s="53">
        <f t="shared" si="3"/>
        <v>1</v>
      </c>
      <c r="E29" s="53">
        <f t="shared" si="3"/>
        <v>35</v>
      </c>
      <c r="F29" s="3">
        <f t="shared" si="4"/>
        <v>0.81142857142857139</v>
      </c>
      <c r="G29" s="94"/>
      <c r="H29" s="103">
        <f t="shared" si="5"/>
        <v>0.81142857142857139</v>
      </c>
    </row>
    <row r="30" spans="1:8" ht="15.75" thickBot="1" x14ac:dyDescent="0.3">
      <c r="A30" s="5" t="s">
        <v>240</v>
      </c>
      <c r="B30" s="54">
        <f t="shared" si="3"/>
        <v>5</v>
      </c>
      <c r="C30" s="54">
        <f t="shared" si="3"/>
        <v>26.8</v>
      </c>
      <c r="D30" s="54">
        <f t="shared" si="3"/>
        <v>1</v>
      </c>
      <c r="E30" s="54">
        <f t="shared" si="3"/>
        <v>32.799999999999997</v>
      </c>
      <c r="F30" s="102">
        <f t="shared" si="4"/>
        <v>0.81707317073170738</v>
      </c>
      <c r="G30" s="100">
        <f>(F30-F31)/F31</f>
        <v>6.9563723806253383E-3</v>
      </c>
      <c r="H30" s="103">
        <f t="shared" si="5"/>
        <v>0.81142857142857139</v>
      </c>
    </row>
    <row r="31" spans="1:8" ht="15.75" thickBot="1" x14ac:dyDescent="0.3">
      <c r="A31" s="78" t="s">
        <v>13</v>
      </c>
      <c r="B31" s="207">
        <f>B29</f>
        <v>5.6</v>
      </c>
      <c r="C31" s="207">
        <f t="shared" ref="C31:F31" si="6">C29</f>
        <v>28.4</v>
      </c>
      <c r="D31" s="207">
        <f t="shared" si="6"/>
        <v>1</v>
      </c>
      <c r="E31" s="207">
        <f t="shared" si="6"/>
        <v>35</v>
      </c>
      <c r="F31" s="96">
        <f t="shared" si="6"/>
        <v>0.81142857142857139</v>
      </c>
      <c r="G31" s="101"/>
    </row>
    <row r="32" spans="1:8" x14ac:dyDescent="0.25">
      <c r="A32" s="10" t="s">
        <v>14</v>
      </c>
    </row>
  </sheetData>
  <mergeCells count="14">
    <mergeCell ref="G3:G5"/>
    <mergeCell ref="A22:A24"/>
    <mergeCell ref="B22:D22"/>
    <mergeCell ref="E22:E24"/>
    <mergeCell ref="F22:F24"/>
    <mergeCell ref="G22:G24"/>
    <mergeCell ref="B23:B24"/>
    <mergeCell ref="C23:C24"/>
    <mergeCell ref="A3:A5"/>
    <mergeCell ref="B3:D3"/>
    <mergeCell ref="E3:E5"/>
    <mergeCell ref="F3:F5"/>
    <mergeCell ref="B4:B5"/>
    <mergeCell ref="C4:C5"/>
  </mergeCells>
  <hyperlinks>
    <hyperlink ref="A19" location="Contents!A1" display="Hom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heetViews>
  <sheetFormatPr defaultRowHeight="15" x14ac:dyDescent="0.25"/>
  <cols>
    <col min="1" max="1" width="29.7109375" customWidth="1"/>
    <col min="2" max="4" width="14.140625" customWidth="1"/>
    <col min="5" max="6" width="14.7109375" customWidth="1"/>
  </cols>
  <sheetData>
    <row r="1" spans="1:7" x14ac:dyDescent="0.25">
      <c r="A1" s="11" t="s">
        <v>262</v>
      </c>
    </row>
    <row r="2" spans="1:7" ht="15.75" thickBot="1" x14ac:dyDescent="0.3">
      <c r="F2" s="105"/>
    </row>
    <row r="3" spans="1:7" ht="30.75" customHeight="1" x14ac:dyDescent="0.25">
      <c r="A3" s="351" t="s">
        <v>11</v>
      </c>
      <c r="B3" s="353" t="s">
        <v>35</v>
      </c>
      <c r="C3" s="353"/>
      <c r="D3" s="353"/>
      <c r="E3" s="353" t="s">
        <v>36</v>
      </c>
      <c r="F3" s="45" t="s">
        <v>259</v>
      </c>
    </row>
    <row r="4" spans="1:7" ht="65.25" customHeight="1" thickBot="1" x14ac:dyDescent="0.3">
      <c r="A4" s="363"/>
      <c r="B4" s="12" t="s">
        <v>6</v>
      </c>
      <c r="C4" s="12" t="s">
        <v>37</v>
      </c>
      <c r="D4" s="12" t="s">
        <v>18</v>
      </c>
      <c r="E4" s="364"/>
      <c r="F4" s="106" t="s">
        <v>260</v>
      </c>
    </row>
    <row r="5" spans="1:7" x14ac:dyDescent="0.25">
      <c r="A5" s="15">
        <v>2008</v>
      </c>
      <c r="B5" s="15">
        <v>46</v>
      </c>
      <c r="C5" s="15">
        <v>19</v>
      </c>
      <c r="D5" s="15">
        <v>65</v>
      </c>
      <c r="E5" s="3">
        <v>0.71</v>
      </c>
      <c r="F5" s="94"/>
      <c r="G5" s="103">
        <f>$E$15</f>
        <v>0.76</v>
      </c>
    </row>
    <row r="6" spans="1:7" x14ac:dyDescent="0.25">
      <c r="A6" s="5">
        <v>2009</v>
      </c>
      <c r="B6" s="5">
        <v>57</v>
      </c>
      <c r="C6" s="5">
        <v>15</v>
      </c>
      <c r="D6" s="5">
        <v>72</v>
      </c>
      <c r="E6" s="6">
        <v>0.79</v>
      </c>
      <c r="F6" s="93"/>
      <c r="G6" s="103">
        <f t="shared" ref="G6:G14" si="0">$E$15</f>
        <v>0.76</v>
      </c>
    </row>
    <row r="7" spans="1:7" x14ac:dyDescent="0.25">
      <c r="A7" s="15">
        <v>2010</v>
      </c>
      <c r="B7" s="15">
        <v>41</v>
      </c>
      <c r="C7" s="15">
        <v>18</v>
      </c>
      <c r="D7" s="15">
        <v>59</v>
      </c>
      <c r="E7" s="3">
        <v>0.69</v>
      </c>
      <c r="F7" s="94"/>
      <c r="G7" s="103">
        <f t="shared" si="0"/>
        <v>0.76</v>
      </c>
    </row>
    <row r="8" spans="1:7" x14ac:dyDescent="0.25">
      <c r="A8" s="5">
        <v>2011</v>
      </c>
      <c r="B8" s="5">
        <v>39</v>
      </c>
      <c r="C8" s="5">
        <v>12</v>
      </c>
      <c r="D8" s="5">
        <v>51</v>
      </c>
      <c r="E8" s="6">
        <v>0.76</v>
      </c>
      <c r="F8" s="93"/>
      <c r="G8" s="103">
        <f t="shared" si="0"/>
        <v>0.76</v>
      </c>
    </row>
    <row r="9" spans="1:7" x14ac:dyDescent="0.25">
      <c r="A9" s="15">
        <v>2012</v>
      </c>
      <c r="B9" s="15">
        <v>34</v>
      </c>
      <c r="C9" s="15">
        <v>17</v>
      </c>
      <c r="D9" s="15">
        <v>51</v>
      </c>
      <c r="E9" s="3">
        <v>0.67</v>
      </c>
      <c r="F9" s="94"/>
      <c r="G9" s="103">
        <f t="shared" si="0"/>
        <v>0.76</v>
      </c>
    </row>
    <row r="10" spans="1:7" x14ac:dyDescent="0.25">
      <c r="A10" s="5">
        <v>2013</v>
      </c>
      <c r="B10" s="5">
        <v>26</v>
      </c>
      <c r="C10" s="5">
        <v>11</v>
      </c>
      <c r="D10" s="5">
        <v>37</v>
      </c>
      <c r="E10" s="6">
        <v>0.7</v>
      </c>
      <c r="F10" s="93"/>
      <c r="G10" s="103">
        <f t="shared" si="0"/>
        <v>0.76</v>
      </c>
    </row>
    <row r="11" spans="1:7" x14ac:dyDescent="0.25">
      <c r="A11" s="15">
        <v>2014</v>
      </c>
      <c r="B11" s="15">
        <v>33</v>
      </c>
      <c r="C11" s="15">
        <v>9</v>
      </c>
      <c r="D11" s="15">
        <v>42</v>
      </c>
      <c r="E11" s="3">
        <v>0.79</v>
      </c>
      <c r="F11" s="94"/>
      <c r="G11" s="103">
        <f t="shared" si="0"/>
        <v>0.76</v>
      </c>
    </row>
    <row r="12" spans="1:7" x14ac:dyDescent="0.25">
      <c r="A12" s="5">
        <v>2015</v>
      </c>
      <c r="B12" s="5">
        <v>39</v>
      </c>
      <c r="C12" s="5">
        <v>8</v>
      </c>
      <c r="D12" s="5">
        <v>47</v>
      </c>
      <c r="E12" s="6">
        <v>0.83</v>
      </c>
      <c r="F12" s="93"/>
      <c r="G12" s="103">
        <f t="shared" si="0"/>
        <v>0.76</v>
      </c>
    </row>
    <row r="13" spans="1:7" x14ac:dyDescent="0.25">
      <c r="A13" s="15">
        <v>2016</v>
      </c>
      <c r="B13" s="15">
        <v>43</v>
      </c>
      <c r="C13" s="15">
        <v>11</v>
      </c>
      <c r="D13" s="15">
        <v>54</v>
      </c>
      <c r="E13" s="3">
        <v>0.8</v>
      </c>
      <c r="F13" s="94"/>
      <c r="G13" s="103">
        <f t="shared" si="0"/>
        <v>0.76</v>
      </c>
    </row>
    <row r="14" spans="1:7" ht="15.75" thickBot="1" x14ac:dyDescent="0.3">
      <c r="A14" s="104">
        <v>2017</v>
      </c>
      <c r="B14" s="104">
        <v>23</v>
      </c>
      <c r="C14" s="104">
        <v>6</v>
      </c>
      <c r="D14" s="104">
        <v>29</v>
      </c>
      <c r="E14" s="100">
        <v>0.7931034482758621</v>
      </c>
      <c r="F14" s="100">
        <v>0.05</v>
      </c>
      <c r="G14" s="103">
        <f t="shared" si="0"/>
        <v>0.76</v>
      </c>
    </row>
    <row r="15" spans="1:7" ht="15.75" thickBot="1" x14ac:dyDescent="0.3">
      <c r="A15" s="22" t="s">
        <v>13</v>
      </c>
      <c r="B15" s="207">
        <v>35</v>
      </c>
      <c r="C15" s="207">
        <v>11.2</v>
      </c>
      <c r="D15" s="207">
        <v>46.2</v>
      </c>
      <c r="E15" s="18">
        <v>0.76</v>
      </c>
      <c r="F15" s="18"/>
    </row>
    <row r="16" spans="1:7" x14ac:dyDescent="0.25">
      <c r="A16" s="8" t="s">
        <v>14</v>
      </c>
    </row>
    <row r="18" spans="1:7" x14ac:dyDescent="0.25">
      <c r="A18" s="9" t="s">
        <v>92</v>
      </c>
    </row>
    <row r="20" spans="1:7" ht="15.75" thickBot="1" x14ac:dyDescent="0.3">
      <c r="A20" s="11" t="s">
        <v>389</v>
      </c>
    </row>
    <row r="21" spans="1:7" ht="34.5" customHeight="1" x14ac:dyDescent="0.25">
      <c r="A21" s="351" t="s">
        <v>11</v>
      </c>
      <c r="B21" s="353" t="s">
        <v>35</v>
      </c>
      <c r="C21" s="353"/>
      <c r="D21" s="353"/>
      <c r="E21" s="353" t="s">
        <v>36</v>
      </c>
      <c r="F21" s="45" t="s">
        <v>259</v>
      </c>
    </row>
    <row r="22" spans="1:7" ht="60" customHeight="1" thickBot="1" x14ac:dyDescent="0.3">
      <c r="A22" s="363"/>
      <c r="B22" s="77" t="s">
        <v>6</v>
      </c>
      <c r="C22" s="77" t="s">
        <v>37</v>
      </c>
      <c r="D22" s="77" t="s">
        <v>18</v>
      </c>
      <c r="E22" s="364"/>
      <c r="F22" s="106" t="s">
        <v>260</v>
      </c>
    </row>
    <row r="23" spans="1:7" x14ac:dyDescent="0.25">
      <c r="A23" s="15" t="s">
        <v>245</v>
      </c>
      <c r="B23" s="53">
        <f>AVERAGE(B5:B9)</f>
        <v>43.4</v>
      </c>
      <c r="C23" s="53">
        <f t="shared" ref="C23:D23" si="1">AVERAGE(C5:C9)</f>
        <v>16.2</v>
      </c>
      <c r="D23" s="53">
        <f t="shared" si="1"/>
        <v>59.6</v>
      </c>
      <c r="E23" s="3">
        <f>B23/D23</f>
        <v>0.72818791946308725</v>
      </c>
      <c r="F23" s="94"/>
      <c r="G23" s="103">
        <f>$E$29</f>
        <v>0.75757575757575757</v>
      </c>
    </row>
    <row r="24" spans="1:7" x14ac:dyDescent="0.25">
      <c r="A24" s="5" t="s">
        <v>246</v>
      </c>
      <c r="B24" s="54">
        <f t="shared" ref="B24:D28" si="2">AVERAGE(B6:B10)</f>
        <v>39.4</v>
      </c>
      <c r="C24" s="54">
        <f t="shared" si="2"/>
        <v>14.6</v>
      </c>
      <c r="D24" s="54">
        <f t="shared" si="2"/>
        <v>54</v>
      </c>
      <c r="E24" s="6">
        <f t="shared" ref="E24:E29" si="3">B24/D24</f>
        <v>0.72962962962962963</v>
      </c>
      <c r="F24" s="93"/>
      <c r="G24" s="103">
        <f t="shared" ref="G24:G28" si="4">$E$29</f>
        <v>0.75757575757575757</v>
      </c>
    </row>
    <row r="25" spans="1:7" x14ac:dyDescent="0.25">
      <c r="A25" s="15" t="s">
        <v>247</v>
      </c>
      <c r="B25" s="53">
        <f t="shared" si="2"/>
        <v>34.6</v>
      </c>
      <c r="C25" s="53">
        <f t="shared" si="2"/>
        <v>13.4</v>
      </c>
      <c r="D25" s="53">
        <f t="shared" si="2"/>
        <v>48</v>
      </c>
      <c r="E25" s="3">
        <f t="shared" si="3"/>
        <v>0.72083333333333333</v>
      </c>
      <c r="F25" s="94"/>
      <c r="G25" s="103">
        <f t="shared" si="4"/>
        <v>0.75757575757575757</v>
      </c>
    </row>
    <row r="26" spans="1:7" x14ac:dyDescent="0.25">
      <c r="A26" s="5" t="s">
        <v>248</v>
      </c>
      <c r="B26" s="54">
        <f t="shared" si="2"/>
        <v>34.200000000000003</v>
      </c>
      <c r="C26" s="54">
        <f t="shared" si="2"/>
        <v>11.4</v>
      </c>
      <c r="D26" s="54">
        <f t="shared" si="2"/>
        <v>45.6</v>
      </c>
      <c r="E26" s="6">
        <f t="shared" si="3"/>
        <v>0.75</v>
      </c>
      <c r="F26" s="93"/>
      <c r="G26" s="103">
        <f t="shared" si="4"/>
        <v>0.75757575757575757</v>
      </c>
    </row>
    <row r="27" spans="1:7" x14ac:dyDescent="0.25">
      <c r="A27" s="15" t="s">
        <v>239</v>
      </c>
      <c r="B27" s="53">
        <f t="shared" si="2"/>
        <v>35</v>
      </c>
      <c r="C27" s="53">
        <f t="shared" si="2"/>
        <v>11.2</v>
      </c>
      <c r="D27" s="53">
        <f t="shared" si="2"/>
        <v>46.2</v>
      </c>
      <c r="E27" s="3">
        <f t="shared" si="3"/>
        <v>0.75757575757575757</v>
      </c>
      <c r="F27" s="94"/>
      <c r="G27" s="103">
        <f t="shared" si="4"/>
        <v>0.75757575757575757</v>
      </c>
    </row>
    <row r="28" spans="1:7" ht="15.75" thickBot="1" x14ac:dyDescent="0.3">
      <c r="A28" s="5" t="s">
        <v>240</v>
      </c>
      <c r="B28" s="212">
        <f t="shared" si="2"/>
        <v>32.799999999999997</v>
      </c>
      <c r="C28" s="212">
        <f t="shared" si="2"/>
        <v>9</v>
      </c>
      <c r="D28" s="212">
        <f t="shared" si="2"/>
        <v>41.8</v>
      </c>
      <c r="E28" s="100">
        <f t="shared" si="3"/>
        <v>0.78468899521531099</v>
      </c>
      <c r="F28" s="100">
        <f>(E28-E29)/E29</f>
        <v>3.5789473684210517E-2</v>
      </c>
      <c r="G28" s="103">
        <f t="shared" si="4"/>
        <v>0.75757575757575757</v>
      </c>
    </row>
    <row r="29" spans="1:7" ht="15.75" thickBot="1" x14ac:dyDescent="0.3">
      <c r="A29" s="78" t="s">
        <v>13</v>
      </c>
      <c r="B29" s="207">
        <f>B27</f>
        <v>35</v>
      </c>
      <c r="C29" s="207">
        <f>C27</f>
        <v>11.2</v>
      </c>
      <c r="D29" s="207">
        <f>D27</f>
        <v>46.2</v>
      </c>
      <c r="E29" s="18">
        <f t="shared" si="3"/>
        <v>0.75757575757575757</v>
      </c>
      <c r="F29" s="18"/>
    </row>
    <row r="30" spans="1:7" x14ac:dyDescent="0.25">
      <c r="A30" s="10" t="s">
        <v>14</v>
      </c>
    </row>
  </sheetData>
  <mergeCells count="6">
    <mergeCell ref="A21:A22"/>
    <mergeCell ref="B21:D21"/>
    <mergeCell ref="E21:E22"/>
    <mergeCell ref="A3:A4"/>
    <mergeCell ref="B3:D3"/>
    <mergeCell ref="E3:E4"/>
  </mergeCells>
  <hyperlinks>
    <hyperlink ref="A18" location="Contents!A1" display="Home"/>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heetViews>
  <sheetFormatPr defaultRowHeight="15" x14ac:dyDescent="0.25"/>
  <cols>
    <col min="1" max="1" width="24.140625" customWidth="1"/>
    <col min="10" max="10" width="10.42578125" customWidth="1"/>
    <col min="11" max="11" width="24.7109375" customWidth="1"/>
  </cols>
  <sheetData>
    <row r="1" spans="1:12" x14ac:dyDescent="0.25">
      <c r="A1" s="11" t="s">
        <v>264</v>
      </c>
    </row>
    <row r="2" spans="1:12" ht="15.75" thickBot="1" x14ac:dyDescent="0.3"/>
    <row r="3" spans="1:12" ht="15.75" thickBot="1" x14ac:dyDescent="0.3">
      <c r="A3" s="351" t="s">
        <v>11</v>
      </c>
      <c r="B3" s="351" t="s">
        <v>38</v>
      </c>
      <c r="C3" s="351"/>
      <c r="D3" s="351"/>
      <c r="E3" s="351"/>
      <c r="F3" s="351"/>
      <c r="G3" s="351"/>
      <c r="H3" s="351"/>
      <c r="I3" s="351" t="s">
        <v>18</v>
      </c>
      <c r="J3" s="353" t="s">
        <v>39</v>
      </c>
      <c r="K3" s="41" t="s">
        <v>259</v>
      </c>
    </row>
    <row r="4" spans="1:12" ht="15.75" thickBot="1" x14ac:dyDescent="0.3">
      <c r="A4" s="352"/>
      <c r="B4" s="23" t="s">
        <v>40</v>
      </c>
      <c r="C4" s="23" t="s">
        <v>41</v>
      </c>
      <c r="D4" s="23" t="s">
        <v>42</v>
      </c>
      <c r="E4" s="24" t="s">
        <v>43</v>
      </c>
      <c r="F4" s="24" t="s">
        <v>44</v>
      </c>
      <c r="G4" s="24" t="s">
        <v>45</v>
      </c>
      <c r="H4" s="24" t="s">
        <v>46</v>
      </c>
      <c r="I4" s="352"/>
      <c r="J4" s="354"/>
      <c r="K4" s="106" t="s">
        <v>260</v>
      </c>
    </row>
    <row r="5" spans="1:12" x14ac:dyDescent="0.25">
      <c r="A5" s="15">
        <v>2008</v>
      </c>
      <c r="B5" s="15">
        <v>2</v>
      </c>
      <c r="C5" s="15">
        <v>4</v>
      </c>
      <c r="D5" s="15">
        <v>6</v>
      </c>
      <c r="E5" s="15">
        <v>2</v>
      </c>
      <c r="F5" s="15">
        <v>5</v>
      </c>
      <c r="G5" s="15">
        <v>13</v>
      </c>
      <c r="H5" s="15">
        <v>14</v>
      </c>
      <c r="I5" s="15">
        <v>46</v>
      </c>
      <c r="J5" s="3">
        <v>0.59</v>
      </c>
      <c r="K5" s="94"/>
      <c r="L5" s="103">
        <f>$J$15</f>
        <v>0.41</v>
      </c>
    </row>
    <row r="6" spans="1:12" x14ac:dyDescent="0.25">
      <c r="A6" s="5">
        <v>2009</v>
      </c>
      <c r="B6" s="5">
        <v>7</v>
      </c>
      <c r="C6" s="5">
        <v>2</v>
      </c>
      <c r="D6" s="5">
        <v>9</v>
      </c>
      <c r="E6" s="5">
        <v>3</v>
      </c>
      <c r="F6" s="5">
        <v>10</v>
      </c>
      <c r="G6" s="5">
        <v>7</v>
      </c>
      <c r="H6" s="5">
        <v>19</v>
      </c>
      <c r="I6" s="5">
        <v>57</v>
      </c>
      <c r="J6" s="6">
        <v>0.46</v>
      </c>
      <c r="K6" s="93"/>
      <c r="L6" s="103">
        <f t="shared" ref="L6:L14" si="0">$J$15</f>
        <v>0.41</v>
      </c>
    </row>
    <row r="7" spans="1:12" x14ac:dyDescent="0.25">
      <c r="A7" s="15">
        <v>2010</v>
      </c>
      <c r="B7" s="15">
        <v>7</v>
      </c>
      <c r="C7" s="15">
        <v>4</v>
      </c>
      <c r="D7" s="15">
        <v>3</v>
      </c>
      <c r="E7" s="15">
        <v>5</v>
      </c>
      <c r="F7" s="15">
        <v>7</v>
      </c>
      <c r="G7" s="15">
        <v>8</v>
      </c>
      <c r="H7" s="15">
        <v>7</v>
      </c>
      <c r="I7" s="15">
        <v>41</v>
      </c>
      <c r="J7" s="3">
        <v>0.37</v>
      </c>
      <c r="K7" s="94"/>
      <c r="L7" s="103">
        <f t="shared" si="0"/>
        <v>0.41</v>
      </c>
    </row>
    <row r="8" spans="1:12" x14ac:dyDescent="0.25">
      <c r="A8" s="5">
        <v>2011</v>
      </c>
      <c r="B8" s="5">
        <v>5</v>
      </c>
      <c r="C8" s="5">
        <v>1</v>
      </c>
      <c r="D8" s="5">
        <v>4</v>
      </c>
      <c r="E8" s="5">
        <v>7</v>
      </c>
      <c r="F8" s="5">
        <v>6</v>
      </c>
      <c r="G8" s="5">
        <v>4</v>
      </c>
      <c r="H8" s="5">
        <v>12</v>
      </c>
      <c r="I8" s="5">
        <v>39</v>
      </c>
      <c r="J8" s="6">
        <v>0.41</v>
      </c>
      <c r="K8" s="93"/>
      <c r="L8" s="103">
        <f t="shared" si="0"/>
        <v>0.41</v>
      </c>
    </row>
    <row r="9" spans="1:12" x14ac:dyDescent="0.25">
      <c r="A9" s="15">
        <v>2012</v>
      </c>
      <c r="B9" s="15">
        <v>6</v>
      </c>
      <c r="C9" s="15">
        <v>3</v>
      </c>
      <c r="D9" s="15">
        <v>5</v>
      </c>
      <c r="E9" s="15">
        <v>3</v>
      </c>
      <c r="F9" s="15">
        <v>3</v>
      </c>
      <c r="G9" s="15">
        <v>10</v>
      </c>
      <c r="H9" s="15">
        <v>4</v>
      </c>
      <c r="I9" s="15">
        <v>34</v>
      </c>
      <c r="J9" s="3">
        <v>0.41</v>
      </c>
      <c r="K9" s="94"/>
      <c r="L9" s="103">
        <f t="shared" si="0"/>
        <v>0.41</v>
      </c>
    </row>
    <row r="10" spans="1:12" x14ac:dyDescent="0.25">
      <c r="A10" s="5">
        <v>2013</v>
      </c>
      <c r="B10" s="5">
        <v>0</v>
      </c>
      <c r="C10" s="5">
        <v>5</v>
      </c>
      <c r="D10" s="5">
        <v>2</v>
      </c>
      <c r="E10" s="5">
        <v>6</v>
      </c>
      <c r="F10" s="5">
        <v>2</v>
      </c>
      <c r="G10" s="5">
        <v>5</v>
      </c>
      <c r="H10" s="5">
        <v>6</v>
      </c>
      <c r="I10" s="5">
        <v>26</v>
      </c>
      <c r="J10" s="6">
        <v>0.42</v>
      </c>
      <c r="K10" s="93"/>
      <c r="L10" s="103">
        <f t="shared" si="0"/>
        <v>0.41</v>
      </c>
    </row>
    <row r="11" spans="1:12" x14ac:dyDescent="0.25">
      <c r="A11" s="15">
        <v>2014</v>
      </c>
      <c r="B11" s="15">
        <v>4</v>
      </c>
      <c r="C11" s="15">
        <v>6</v>
      </c>
      <c r="D11" s="15">
        <v>4</v>
      </c>
      <c r="E11" s="15">
        <v>2</v>
      </c>
      <c r="F11" s="15">
        <v>6</v>
      </c>
      <c r="G11" s="15">
        <v>7</v>
      </c>
      <c r="H11" s="15">
        <v>4</v>
      </c>
      <c r="I11" s="15">
        <v>33</v>
      </c>
      <c r="J11" s="3">
        <v>0.33</v>
      </c>
      <c r="K11" s="94"/>
      <c r="L11" s="103">
        <f t="shared" si="0"/>
        <v>0.41</v>
      </c>
    </row>
    <row r="12" spans="1:12" x14ac:dyDescent="0.25">
      <c r="A12" s="5">
        <v>2015</v>
      </c>
      <c r="B12" s="5">
        <v>6</v>
      </c>
      <c r="C12" s="5">
        <v>4</v>
      </c>
      <c r="D12" s="5">
        <v>5</v>
      </c>
      <c r="E12" s="5">
        <v>2</v>
      </c>
      <c r="F12" s="5">
        <v>9</v>
      </c>
      <c r="G12" s="5">
        <v>9</v>
      </c>
      <c r="H12" s="5">
        <v>4</v>
      </c>
      <c r="I12" s="5">
        <v>39</v>
      </c>
      <c r="J12" s="6">
        <v>0.33</v>
      </c>
      <c r="K12" s="93"/>
      <c r="L12" s="103">
        <f t="shared" si="0"/>
        <v>0.41</v>
      </c>
    </row>
    <row r="13" spans="1:12" x14ac:dyDescent="0.25">
      <c r="A13" s="15">
        <v>2016</v>
      </c>
      <c r="B13" s="15">
        <v>3</v>
      </c>
      <c r="C13" s="15">
        <v>3</v>
      </c>
      <c r="D13" s="15">
        <v>6</v>
      </c>
      <c r="E13" s="15">
        <v>6</v>
      </c>
      <c r="F13" s="15">
        <v>3</v>
      </c>
      <c r="G13" s="15">
        <v>7</v>
      </c>
      <c r="H13" s="15">
        <v>15</v>
      </c>
      <c r="I13" s="15">
        <v>43</v>
      </c>
      <c r="J13" s="3">
        <v>0.51</v>
      </c>
      <c r="K13" s="94"/>
      <c r="L13" s="103">
        <f t="shared" si="0"/>
        <v>0.41</v>
      </c>
    </row>
    <row r="14" spans="1:12" ht="15.75" thickBot="1" x14ac:dyDescent="0.3">
      <c r="A14" s="5">
        <v>2017</v>
      </c>
      <c r="B14" s="5">
        <v>3</v>
      </c>
      <c r="C14" s="5">
        <v>0</v>
      </c>
      <c r="D14" s="5">
        <v>0</v>
      </c>
      <c r="E14" s="5">
        <v>1</v>
      </c>
      <c r="F14" s="5">
        <v>4</v>
      </c>
      <c r="G14" s="5">
        <v>6</v>
      </c>
      <c r="H14" s="5">
        <v>9</v>
      </c>
      <c r="I14" s="5">
        <v>23</v>
      </c>
      <c r="J14" s="6">
        <v>0.65217391304347827</v>
      </c>
      <c r="K14" s="100">
        <v>0.61</v>
      </c>
      <c r="L14" s="103">
        <f t="shared" si="0"/>
        <v>0.41</v>
      </c>
    </row>
    <row r="15" spans="1:12" ht="15.75" thickBot="1" x14ac:dyDescent="0.3">
      <c r="A15" s="17" t="s">
        <v>13</v>
      </c>
      <c r="B15" s="17">
        <v>3.8</v>
      </c>
      <c r="C15" s="17">
        <v>4.2</v>
      </c>
      <c r="D15" s="17">
        <v>4.4000000000000004</v>
      </c>
      <c r="E15" s="17">
        <v>3.8</v>
      </c>
      <c r="F15" s="17">
        <v>4.5999999999999996</v>
      </c>
      <c r="G15" s="17">
        <v>7.6</v>
      </c>
      <c r="H15" s="17">
        <v>6.6</v>
      </c>
      <c r="I15" s="207">
        <v>35</v>
      </c>
      <c r="J15" s="18">
        <v>0.41</v>
      </c>
      <c r="K15" s="18"/>
    </row>
    <row r="16" spans="1:12" x14ac:dyDescent="0.25">
      <c r="A16" s="10" t="s">
        <v>14</v>
      </c>
    </row>
    <row r="18" spans="1:13" x14ac:dyDescent="0.25">
      <c r="A18" s="9" t="s">
        <v>92</v>
      </c>
    </row>
    <row r="19" spans="1:13" ht="15.75" thickBot="1" x14ac:dyDescent="0.3">
      <c r="A19" s="11" t="s">
        <v>352</v>
      </c>
    </row>
    <row r="20" spans="1:13" ht="15.75" thickBot="1" x14ac:dyDescent="0.3">
      <c r="A20" s="351" t="s">
        <v>11</v>
      </c>
      <c r="B20" s="351" t="s">
        <v>38</v>
      </c>
      <c r="C20" s="351"/>
      <c r="D20" s="351"/>
      <c r="E20" s="351"/>
      <c r="F20" s="351"/>
      <c r="G20" s="351"/>
      <c r="H20" s="351"/>
      <c r="I20" s="351" t="s">
        <v>18</v>
      </c>
      <c r="J20" s="353" t="s">
        <v>39</v>
      </c>
      <c r="K20" s="41" t="s">
        <v>259</v>
      </c>
    </row>
    <row r="21" spans="1:13" ht="15.75" thickBot="1" x14ac:dyDescent="0.3">
      <c r="A21" s="363"/>
      <c r="B21" s="97" t="s">
        <v>40</v>
      </c>
      <c r="C21" s="97" t="s">
        <v>41</v>
      </c>
      <c r="D21" s="97" t="s">
        <v>42</v>
      </c>
      <c r="E21" s="98" t="s">
        <v>43</v>
      </c>
      <c r="F21" s="98" t="s">
        <v>44</v>
      </c>
      <c r="G21" s="98" t="s">
        <v>45</v>
      </c>
      <c r="H21" s="98" t="s">
        <v>46</v>
      </c>
      <c r="I21" s="352"/>
      <c r="J21" s="354"/>
      <c r="K21" s="106" t="s">
        <v>260</v>
      </c>
    </row>
    <row r="22" spans="1:13" x14ac:dyDescent="0.25">
      <c r="A22" s="15" t="s">
        <v>245</v>
      </c>
      <c r="B22" s="53">
        <f>AVERAGE(B5:B9)</f>
        <v>5.4</v>
      </c>
      <c r="C22" s="53">
        <f t="shared" ref="C22:I22" si="1">AVERAGE(C5:C9)</f>
        <v>2.8</v>
      </c>
      <c r="D22" s="53">
        <f t="shared" si="1"/>
        <v>5.4</v>
      </c>
      <c r="E22" s="53">
        <f t="shared" si="1"/>
        <v>4</v>
      </c>
      <c r="F22" s="53">
        <f t="shared" si="1"/>
        <v>6.2</v>
      </c>
      <c r="G22" s="53">
        <f t="shared" si="1"/>
        <v>8.4</v>
      </c>
      <c r="H22" s="53">
        <f t="shared" si="1"/>
        <v>11.2</v>
      </c>
      <c r="I22" s="53">
        <f t="shared" si="1"/>
        <v>43.4</v>
      </c>
      <c r="J22" s="3">
        <f>M22/I22</f>
        <v>0.45161290322580649</v>
      </c>
      <c r="K22" s="94"/>
      <c r="L22" s="103">
        <f>$J$28</f>
        <v>0.40571428571428569</v>
      </c>
      <c r="M22" s="108">
        <f>SUM(G22:H22)</f>
        <v>19.600000000000001</v>
      </c>
    </row>
    <row r="23" spans="1:13" x14ac:dyDescent="0.25">
      <c r="A23" s="5" t="s">
        <v>246</v>
      </c>
      <c r="B23" s="54">
        <f t="shared" ref="B23:I27" si="2">AVERAGE(B6:B10)</f>
        <v>5</v>
      </c>
      <c r="C23" s="54">
        <f t="shared" si="2"/>
        <v>3</v>
      </c>
      <c r="D23" s="54">
        <f t="shared" si="2"/>
        <v>4.5999999999999996</v>
      </c>
      <c r="E23" s="54">
        <f t="shared" si="2"/>
        <v>4.8</v>
      </c>
      <c r="F23" s="54">
        <f t="shared" si="2"/>
        <v>5.6</v>
      </c>
      <c r="G23" s="54">
        <f t="shared" si="2"/>
        <v>6.8</v>
      </c>
      <c r="H23" s="54">
        <f t="shared" si="2"/>
        <v>9.6</v>
      </c>
      <c r="I23" s="54">
        <f t="shared" si="2"/>
        <v>39.4</v>
      </c>
      <c r="J23" s="6">
        <f t="shared" ref="J23:J28" si="3">M23/I23</f>
        <v>0.416243654822335</v>
      </c>
      <c r="K23" s="93"/>
      <c r="L23" s="103">
        <f t="shared" ref="L23:L28" si="4">$J$28</f>
        <v>0.40571428571428569</v>
      </c>
      <c r="M23" s="108">
        <f t="shared" ref="M23:M28" si="5">SUM(G23:H23)</f>
        <v>16.399999999999999</v>
      </c>
    </row>
    <row r="24" spans="1:13" x14ac:dyDescent="0.25">
      <c r="A24" s="15" t="s">
        <v>247</v>
      </c>
      <c r="B24" s="53">
        <f t="shared" si="2"/>
        <v>4.4000000000000004</v>
      </c>
      <c r="C24" s="53">
        <f t="shared" si="2"/>
        <v>3.8</v>
      </c>
      <c r="D24" s="53">
        <f t="shared" si="2"/>
        <v>3.6</v>
      </c>
      <c r="E24" s="53">
        <f t="shared" si="2"/>
        <v>4.5999999999999996</v>
      </c>
      <c r="F24" s="53">
        <f t="shared" si="2"/>
        <v>4.8</v>
      </c>
      <c r="G24" s="53">
        <f t="shared" si="2"/>
        <v>6.8</v>
      </c>
      <c r="H24" s="53">
        <f t="shared" si="2"/>
        <v>6.6</v>
      </c>
      <c r="I24" s="53">
        <f t="shared" si="2"/>
        <v>34.6</v>
      </c>
      <c r="J24" s="3">
        <f t="shared" si="3"/>
        <v>0.38728323699421957</v>
      </c>
      <c r="K24" s="94"/>
      <c r="L24" s="103">
        <f t="shared" si="4"/>
        <v>0.40571428571428569</v>
      </c>
      <c r="M24" s="108">
        <f t="shared" si="5"/>
        <v>13.399999999999999</v>
      </c>
    </row>
    <row r="25" spans="1:13" x14ac:dyDescent="0.25">
      <c r="A25" s="5" t="s">
        <v>248</v>
      </c>
      <c r="B25" s="54">
        <f t="shared" si="2"/>
        <v>4.2</v>
      </c>
      <c r="C25" s="54">
        <f t="shared" si="2"/>
        <v>3.8</v>
      </c>
      <c r="D25" s="54">
        <f t="shared" si="2"/>
        <v>4</v>
      </c>
      <c r="E25" s="54">
        <f t="shared" si="2"/>
        <v>4</v>
      </c>
      <c r="F25" s="54">
        <f t="shared" si="2"/>
        <v>5.2</v>
      </c>
      <c r="G25" s="54">
        <f t="shared" si="2"/>
        <v>7</v>
      </c>
      <c r="H25" s="54">
        <f t="shared" si="2"/>
        <v>6</v>
      </c>
      <c r="I25" s="54">
        <f t="shared" si="2"/>
        <v>34.200000000000003</v>
      </c>
      <c r="J25" s="6">
        <f t="shared" si="3"/>
        <v>0.38011695906432746</v>
      </c>
      <c r="K25" s="93"/>
      <c r="L25" s="103">
        <f t="shared" si="4"/>
        <v>0.40571428571428569</v>
      </c>
      <c r="M25" s="108">
        <f t="shared" si="5"/>
        <v>13</v>
      </c>
    </row>
    <row r="26" spans="1:13" x14ac:dyDescent="0.25">
      <c r="A26" s="15" t="s">
        <v>239</v>
      </c>
      <c r="B26" s="53">
        <f t="shared" si="2"/>
        <v>3.8</v>
      </c>
      <c r="C26" s="53">
        <f t="shared" si="2"/>
        <v>4.2</v>
      </c>
      <c r="D26" s="53">
        <f t="shared" si="2"/>
        <v>4.4000000000000004</v>
      </c>
      <c r="E26" s="53">
        <f t="shared" si="2"/>
        <v>3.8</v>
      </c>
      <c r="F26" s="53">
        <f t="shared" si="2"/>
        <v>4.5999999999999996</v>
      </c>
      <c r="G26" s="53">
        <f t="shared" si="2"/>
        <v>7.6</v>
      </c>
      <c r="H26" s="53">
        <f t="shared" si="2"/>
        <v>6.6</v>
      </c>
      <c r="I26" s="53">
        <f t="shared" si="2"/>
        <v>35</v>
      </c>
      <c r="J26" s="3">
        <f t="shared" si="3"/>
        <v>0.40571428571428569</v>
      </c>
      <c r="K26" s="94"/>
      <c r="L26" s="103">
        <f t="shared" si="4"/>
        <v>0.40571428571428569</v>
      </c>
      <c r="M26" s="108">
        <f t="shared" si="5"/>
        <v>14.2</v>
      </c>
    </row>
    <row r="27" spans="1:13" ht="15.75" thickBot="1" x14ac:dyDescent="0.3">
      <c r="A27" s="5" t="s">
        <v>240</v>
      </c>
      <c r="B27" s="54">
        <f t="shared" si="2"/>
        <v>3.2</v>
      </c>
      <c r="C27" s="54">
        <f t="shared" si="2"/>
        <v>3.6</v>
      </c>
      <c r="D27" s="54">
        <f t="shared" si="2"/>
        <v>3.4</v>
      </c>
      <c r="E27" s="54">
        <f t="shared" si="2"/>
        <v>3.4</v>
      </c>
      <c r="F27" s="54">
        <f t="shared" si="2"/>
        <v>4.8</v>
      </c>
      <c r="G27" s="54">
        <f t="shared" si="2"/>
        <v>6.8</v>
      </c>
      <c r="H27" s="54">
        <f t="shared" si="2"/>
        <v>7.6</v>
      </c>
      <c r="I27" s="54">
        <f t="shared" si="2"/>
        <v>32.799999999999997</v>
      </c>
      <c r="J27" s="6">
        <f t="shared" si="3"/>
        <v>0.43902439024390244</v>
      </c>
      <c r="K27" s="100">
        <f>(J27-J28)/J28</f>
        <v>8.2102370319477896E-2</v>
      </c>
      <c r="L27" s="103">
        <f t="shared" si="4"/>
        <v>0.40571428571428569</v>
      </c>
      <c r="M27" s="108">
        <f t="shared" si="5"/>
        <v>14.399999999999999</v>
      </c>
    </row>
    <row r="28" spans="1:13" ht="15.75" thickBot="1" x14ac:dyDescent="0.3">
      <c r="A28" s="99" t="s">
        <v>13</v>
      </c>
      <c r="B28" s="207">
        <f>B26</f>
        <v>3.8</v>
      </c>
      <c r="C28" s="207">
        <f t="shared" ref="C28:I28" si="6">C26</f>
        <v>4.2</v>
      </c>
      <c r="D28" s="207">
        <f t="shared" si="6"/>
        <v>4.4000000000000004</v>
      </c>
      <c r="E28" s="207">
        <f t="shared" si="6"/>
        <v>3.8</v>
      </c>
      <c r="F28" s="207">
        <f t="shared" si="6"/>
        <v>4.5999999999999996</v>
      </c>
      <c r="G28" s="207">
        <f t="shared" si="6"/>
        <v>7.6</v>
      </c>
      <c r="H28" s="207">
        <f t="shared" si="6"/>
        <v>6.6</v>
      </c>
      <c r="I28" s="207">
        <f t="shared" si="6"/>
        <v>35</v>
      </c>
      <c r="J28" s="18">
        <f t="shared" si="3"/>
        <v>0.40571428571428569</v>
      </c>
      <c r="K28" s="18"/>
      <c r="L28" s="103">
        <f t="shared" si="4"/>
        <v>0.40571428571428569</v>
      </c>
      <c r="M28" s="108">
        <f t="shared" si="5"/>
        <v>14.2</v>
      </c>
    </row>
    <row r="29" spans="1:13" x14ac:dyDescent="0.25">
      <c r="A29" s="10" t="s">
        <v>14</v>
      </c>
    </row>
  </sheetData>
  <mergeCells count="8">
    <mergeCell ref="J20:J21"/>
    <mergeCell ref="A20:A21"/>
    <mergeCell ref="B20:H20"/>
    <mergeCell ref="I20:I21"/>
    <mergeCell ref="A3:A4"/>
    <mergeCell ref="B3:H3"/>
    <mergeCell ref="I3:I4"/>
    <mergeCell ref="J3:J4"/>
  </mergeCells>
  <hyperlinks>
    <hyperlink ref="A18" location="Contents!A1" display="Home"/>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Cover</vt:lpstr>
      <vt:lpstr>Contents</vt:lpstr>
      <vt:lpstr>Table1</vt:lpstr>
      <vt:lpstr>Table2</vt:lpstr>
      <vt:lpstr>Table3</vt:lpstr>
      <vt:lpstr>Table4</vt:lpstr>
      <vt:lpstr>Table5</vt:lpstr>
      <vt:lpstr>Table6</vt:lpstr>
      <vt:lpstr>Table7</vt:lpstr>
      <vt:lpstr>Table8</vt:lpstr>
      <vt:lpstr>Table9</vt:lpstr>
      <vt:lpstr>Table10</vt:lpstr>
      <vt:lpstr>Table11</vt:lpstr>
      <vt:lpstr>Table12</vt:lpstr>
      <vt:lpstr>Table13</vt:lpstr>
      <vt:lpstr>Table14</vt:lpstr>
      <vt:lpstr>Table15</vt:lpstr>
      <vt:lpstr>Table16</vt:lpstr>
      <vt:lpstr>Table17</vt:lpstr>
      <vt:lpstr>Table18</vt:lpstr>
      <vt:lpstr>Table19</vt:lpstr>
      <vt:lpstr>Table20</vt:lpstr>
      <vt:lpstr>Table21</vt:lpstr>
      <vt:lpstr>Table22</vt:lpstr>
      <vt:lpstr>Table23</vt:lpstr>
      <vt:lpstr>Table24</vt:lpstr>
      <vt:lpstr>Table25</vt:lpstr>
      <vt:lpstr>Table26</vt:lpstr>
      <vt:lpstr>Table27</vt:lpstr>
      <vt:lpstr>Table28</vt:lpstr>
      <vt:lpstr>Table29</vt:lpstr>
      <vt:lpstr>Table30</vt:lpstr>
      <vt:lpstr>Table31</vt:lpstr>
      <vt:lpstr>Table32</vt:lpstr>
      <vt:lpstr>Table33</vt:lpstr>
      <vt:lpstr>Table34</vt:lpstr>
      <vt:lpstr>Table35</vt:lpstr>
      <vt:lpstr>Table36</vt:lpstr>
      <vt:lpstr>Table37</vt:lpstr>
      <vt:lpstr>Table38</vt:lpstr>
      <vt:lpstr>Table39</vt:lpstr>
      <vt:lpstr>Table40</vt:lpstr>
    </vt:vector>
  </TitlesOfParts>
  <Company>NICS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Graduated Driver Licensing (GDL) – Monitoring Report 2019 -Accompanying Spreadsheet</dc:title>
  <dc:subject>What are our priorities and how are we doing</dc:subject>
  <dc:creator>Analysis Statistics and Research Branch</dc:creator>
  <cp:keywords>DFI, ASRB, NISRA, Statistics, Northern Ireland, Road Safety, graduated, driving, licensing, GDL, road traffic collision, collision, casualties, casualty, fatalities, fatal, killed, serious injury, serious injuries, seriously, injured, KSI,  Driver, Car,  Biker, motorcycle, motorcyclist, Young, Speed, Drink, Drug, rural, dual, carriageway, motorway, built up, 40mph, single, novice</cp:keywords>
  <dc:description>This report in the series presents road traffic collision data for the five years 2012-2016 and provides the current picture ahead of the launch of GDL. It is intended that this report will be updated annually so that trends in these data will help determine how the introduction of GDL has contributed to movement in collisions statistics.</dc:description>
  <cp:lastModifiedBy>Helen Irwin</cp:lastModifiedBy>
  <dcterms:created xsi:type="dcterms:W3CDTF">2018-02-21T08:52:25Z</dcterms:created>
  <dcterms:modified xsi:type="dcterms:W3CDTF">2019-04-16T11:42:21Z</dcterms:modified>
  <cp:category>Statistics produced in accordance with departmental requirements</cp:category>
</cp:coreProperties>
</file>