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155561\RECORDS-NI_7.1.2\Offline Records (DI)\Roads Claims Unit - ~ Information &amp; Communication DfI - Publications\"/>
    </mc:Choice>
  </mc:AlternateContent>
  <xr:revisionPtr revIDLastSave="0" documentId="13_ncr:1_{ECE95C32-4978-47B3-AE68-6BB06F2B05F6}" xr6:coauthVersionLast="47" xr6:coauthVersionMax="47" xr10:uidLastSave="{00000000-0000-0000-0000-000000000000}"/>
  <bookViews>
    <workbookView xWindow="-120" yWindow="-120" windowWidth="29040" windowHeight="15720" xr2:uid="{59FE08D2-B253-4156-9851-CF517B680DC0}"/>
  </bookViews>
  <sheets>
    <sheet name="Cover" sheetId="14" r:id="rId1"/>
    <sheet name="Description" sheetId="15" r:id="rId2"/>
    <sheet name="Index" sheetId="1" r:id="rId3"/>
    <sheet name="Table 1" sheetId="2" r:id="rId4"/>
    <sheet name="Table 2" sheetId="3" r:id="rId5"/>
    <sheet name="Table 3" sheetId="4" r:id="rId6"/>
    <sheet name="Table 4" sheetId="5" r:id="rId7"/>
    <sheet name="Table 4.1" sheetId="8" r:id="rId8"/>
    <sheet name="Table 4.2" sheetId="6" r:id="rId9"/>
    <sheet name="Table 5 " sheetId="10" r:id="rId10"/>
    <sheet name="Table 5.1" sheetId="18" r:id="rId11"/>
    <sheet name="Table 5.2" sheetId="17" r:id="rId12"/>
    <sheet name="Table 5.3" sheetId="19" r:id="rId13"/>
    <sheet name="Table 6" sheetId="9" r:id="rId14"/>
    <sheet name="Table 7" sheetId="11" r:id="rId15"/>
    <sheet name="Table 7.1" sheetId="16" r:id="rId16"/>
    <sheet name="Table 8" sheetId="13" r:id="rId17"/>
    <sheet name="Appendix 1" sheetId="12"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11" l="1"/>
  <c r="O73" i="11"/>
  <c r="N73" i="11"/>
  <c r="Z76" i="13"/>
  <c r="G7" i="16"/>
  <c r="F7" i="16"/>
  <c r="E7" i="16"/>
  <c r="D7" i="16"/>
  <c r="C7" i="16"/>
  <c r="B7" i="16"/>
  <c r="G6" i="16"/>
  <c r="F6" i="16"/>
  <c r="E6" i="16"/>
  <c r="D6" i="16"/>
  <c r="C6" i="16"/>
  <c r="B6" i="16"/>
  <c r="G5" i="16"/>
  <c r="F5" i="16"/>
  <c r="E5" i="16"/>
  <c r="D5" i="16"/>
  <c r="C5" i="16"/>
  <c r="B5" i="16"/>
  <c r="J69" i="11"/>
  <c r="I69" i="11"/>
  <c r="H69" i="11"/>
  <c r="J65" i="11"/>
  <c r="I65" i="11"/>
  <c r="H65" i="11"/>
  <c r="J61" i="11"/>
  <c r="I61" i="11"/>
  <c r="H61" i="11"/>
  <c r="H73" i="11" s="1"/>
  <c r="J57" i="11"/>
  <c r="I57" i="11"/>
  <c r="H57" i="11"/>
  <c r="J53" i="11"/>
  <c r="I53" i="11"/>
  <c r="H53" i="11"/>
  <c r="J49" i="11"/>
  <c r="I49" i="11"/>
  <c r="H49" i="11"/>
  <c r="J45" i="11"/>
  <c r="I45" i="11"/>
  <c r="H45" i="11"/>
  <c r="J41" i="11"/>
  <c r="I41" i="11"/>
  <c r="H41" i="11"/>
  <c r="J37" i="11"/>
  <c r="I37" i="11"/>
  <c r="H37" i="11"/>
  <c r="J33" i="11"/>
  <c r="I33" i="11"/>
  <c r="H33" i="11"/>
  <c r="J29" i="11"/>
  <c r="I29" i="11"/>
  <c r="H29" i="11"/>
  <c r="J25" i="11"/>
  <c r="I25" i="11"/>
  <c r="H25" i="11"/>
  <c r="J21" i="11"/>
  <c r="I21" i="11"/>
  <c r="H21" i="11"/>
  <c r="J17" i="11"/>
  <c r="I17" i="11"/>
  <c r="H17" i="11"/>
  <c r="J13" i="11"/>
  <c r="I13" i="11"/>
  <c r="H13" i="11"/>
  <c r="J9" i="11"/>
  <c r="I9" i="11"/>
  <c r="H9" i="11"/>
  <c r="J5" i="11"/>
  <c r="I5" i="11"/>
  <c r="H5" i="11"/>
  <c r="J23" i="9"/>
  <c r="I23" i="9"/>
  <c r="H23" i="9"/>
  <c r="J23" i="19"/>
  <c r="I23" i="19"/>
  <c r="H23" i="19"/>
  <c r="J23" i="17"/>
  <c r="I23" i="17"/>
  <c r="H23" i="17"/>
  <c r="J23" i="18"/>
  <c r="I23" i="18"/>
  <c r="H23" i="18"/>
  <c r="J23" i="10"/>
  <c r="I23" i="10"/>
  <c r="H23" i="10"/>
  <c r="M23" i="6"/>
  <c r="L23" i="6"/>
  <c r="K23" i="6"/>
  <c r="J23" i="6"/>
  <c r="M23" i="8"/>
  <c r="L23" i="8"/>
  <c r="K23" i="8"/>
  <c r="J23" i="8"/>
  <c r="J73" i="11" l="1"/>
  <c r="I73" i="11"/>
</calcChain>
</file>

<file path=xl/sharedStrings.xml><?xml version="1.0" encoding="utf-8"?>
<sst xmlns="http://schemas.openxmlformats.org/spreadsheetml/2006/main" count="870" uniqueCount="200">
  <si>
    <t>YEAR</t>
  </si>
  <si>
    <t>CLAIM TYPE</t>
  </si>
  <si>
    <t>TOTAL</t>
  </si>
  <si>
    <t>2021/2022</t>
  </si>
  <si>
    <t>2022/2023</t>
  </si>
  <si>
    <t>CLAIMS RECEIVED</t>
  </si>
  <si>
    <t>Index</t>
  </si>
  <si>
    <t>COMPENSATION PAID</t>
  </si>
  <si>
    <t>NO COMPENSATION PAID</t>
  </si>
  <si>
    <t>Personal Injury</t>
  </si>
  <si>
    <t>Property Damage</t>
  </si>
  <si>
    <t>Vehicle Damage</t>
  </si>
  <si>
    <t>Total</t>
  </si>
  <si>
    <t>Other Defect</t>
  </si>
  <si>
    <t>Pothole</t>
  </si>
  <si>
    <t>Other Costs</t>
  </si>
  <si>
    <t>Compensation</t>
  </si>
  <si>
    <t>Antrim &amp; Newtownabbey</t>
  </si>
  <si>
    <t>Ards &amp; North Down</t>
  </si>
  <si>
    <t>Causeway Coast &amp; Glens (East)</t>
  </si>
  <si>
    <t>Causeway Coast &amp; Glens (West)</t>
  </si>
  <si>
    <t>Fermanagh &amp; Omagh (East)</t>
  </si>
  <si>
    <t>Fermanagh &amp; Omagh (West)</t>
  </si>
  <si>
    <t>Lisburn &amp; Castlereagh</t>
  </si>
  <si>
    <t>Mid &amp; East Antrim</t>
  </si>
  <si>
    <t>Mid Ulster (North)</t>
  </si>
  <si>
    <t>Mid Ulster (South)</t>
  </si>
  <si>
    <t>Belfast North</t>
  </si>
  <si>
    <t>Belfast South</t>
  </si>
  <si>
    <t>Caveats</t>
  </si>
  <si>
    <t xml:space="preserve">(ii) The Department for Infrastructure maintains information on public liability claims by Roads Section Office areas which broadly align with Council areas. </t>
  </si>
  <si>
    <t>TOTAL CONCLUDED</t>
  </si>
  <si>
    <t>Armagh, Banbridge And Craigavon (East)</t>
  </si>
  <si>
    <t>Armagh, Banbridge And Craigavon  (West)</t>
  </si>
  <si>
    <t>Antrim And Newtownabbey</t>
  </si>
  <si>
    <t>Ards And North Down</t>
  </si>
  <si>
    <t>Causeway Coast And Glens (East)</t>
  </si>
  <si>
    <t>Causeway Coast And Glens (West)</t>
  </si>
  <si>
    <t>Derry And Strabane</t>
  </si>
  <si>
    <t>Fermanagh And Omagh (East)</t>
  </si>
  <si>
    <t>Fermanagh And Omagh (West)</t>
  </si>
  <si>
    <t>Lisburn And Castlereagh</t>
  </si>
  <si>
    <t>Mid And East Antrim</t>
  </si>
  <si>
    <t>Newry, Mourne And Down (East)</t>
  </si>
  <si>
    <t>Newry, Mourne And Down (West)</t>
  </si>
  <si>
    <t>Derry &amp; Strabane</t>
  </si>
  <si>
    <t>Newry, Mourne &amp; Down (East)</t>
  </si>
  <si>
    <t>Newry, Mourne &amp; Down (West)</t>
  </si>
  <si>
    <t>Armagh, Banbridge &amp; Craigavon (East)</t>
  </si>
  <si>
    <t>Armagh, Banbridge &amp; Craigavon (West)</t>
  </si>
  <si>
    <t xml:space="preserve">(iii) The Department for Infrastructure maintains information on public liability claims by Roads Section Office areas which broadly align with Council areas. </t>
  </si>
  <si>
    <t>Barrier</t>
  </si>
  <si>
    <t>Black Top</t>
  </si>
  <si>
    <t>Bollard</t>
  </si>
  <si>
    <t>Broken Pipes</t>
  </si>
  <si>
    <t>Broken Wall</t>
  </si>
  <si>
    <t>Cable Damage</t>
  </si>
  <si>
    <t>Cats Eye</t>
  </si>
  <si>
    <t>Cobbles</t>
  </si>
  <si>
    <t>Concrete</t>
  </si>
  <si>
    <t>Damage - Bonfire</t>
  </si>
  <si>
    <t>Depression</t>
  </si>
  <si>
    <t>Dips in road</t>
  </si>
  <si>
    <t>Dirty Water</t>
  </si>
  <si>
    <t>Drainage Channel</t>
  </si>
  <si>
    <t>DRD Vehicle</t>
  </si>
  <si>
    <t>Edge Deterioration</t>
  </si>
  <si>
    <t>Extraneous Objects</t>
  </si>
  <si>
    <t>Fallen Tree</t>
  </si>
  <si>
    <t>Flagging</t>
  </si>
  <si>
    <t>Flooding</t>
  </si>
  <si>
    <t>Footway Gutter</t>
  </si>
  <si>
    <t>Grass Cutting</t>
  </si>
  <si>
    <t>Gritting</t>
  </si>
  <si>
    <t>Gully</t>
  </si>
  <si>
    <t>Handrail</t>
  </si>
  <si>
    <t>Hedge Damage</t>
  </si>
  <si>
    <t>Hydrant Box</t>
  </si>
  <si>
    <t>Ice</t>
  </si>
  <si>
    <t>Kerbs</t>
  </si>
  <si>
    <t>Leakage</t>
  </si>
  <si>
    <t>Loose Chippings</t>
  </si>
  <si>
    <t>Manhole</t>
  </si>
  <si>
    <t>Meter Box</t>
  </si>
  <si>
    <t>Moss/Algae</t>
  </si>
  <si>
    <t>NIE Pole</t>
  </si>
  <si>
    <t>None</t>
  </si>
  <si>
    <t>Overhanging Tree</t>
  </si>
  <si>
    <t>Paviors</t>
  </si>
  <si>
    <t>Pollution</t>
  </si>
  <si>
    <t>Railings</t>
  </si>
  <si>
    <t>Ramps</t>
  </si>
  <si>
    <t>Road Markings</t>
  </si>
  <si>
    <t>Roadworks</t>
  </si>
  <si>
    <t>RSD - Jet Patching</t>
  </si>
  <si>
    <t>RSD - Loose Chippings</t>
  </si>
  <si>
    <t>Salt</t>
  </si>
  <si>
    <t>Service Opening</t>
  </si>
  <si>
    <t>Sewerage</t>
  </si>
  <si>
    <t>Signs</t>
  </si>
  <si>
    <t>Spillage</t>
  </si>
  <si>
    <t>Steel Plate</t>
  </si>
  <si>
    <t>Steps</t>
  </si>
  <si>
    <t>Stone in verge</t>
  </si>
  <si>
    <t>Stop Cock</t>
  </si>
  <si>
    <t>Street Lighting</t>
  </si>
  <si>
    <t>Tactile Paviours</t>
  </si>
  <si>
    <t>Traffic</t>
  </si>
  <si>
    <t>Traffic Island</t>
  </si>
  <si>
    <t>Traffic Lights</t>
  </si>
  <si>
    <t>Tree Roots</t>
  </si>
  <si>
    <t>Tree Site</t>
  </si>
  <si>
    <t>Trench</t>
  </si>
  <si>
    <t>Uneven Footway</t>
  </si>
  <si>
    <t>Uneven Road</t>
  </si>
  <si>
    <t>Valve Box</t>
  </si>
  <si>
    <t>Verge</t>
  </si>
  <si>
    <t>Virgin Media Toby</t>
  </si>
  <si>
    <t>Water Pressure</t>
  </si>
  <si>
    <t>Water Toby</t>
  </si>
  <si>
    <t>Flooding (House Internal)</t>
  </si>
  <si>
    <t>Weed Spraying</t>
  </si>
  <si>
    <t>Grass Roots</t>
  </si>
  <si>
    <t>(i) The Department for Infrastructure maintains its records by Financial Year. Therefore, the figures presented in following tables are for the full financial years.</t>
  </si>
  <si>
    <t>Outside the NI Public Road Network</t>
  </si>
  <si>
    <t>(iii) Claim figures have been extracted from DfI's Claims Management System, whereas the financial data has been extracted from the NICS accounting system, Account NI.</t>
  </si>
  <si>
    <t>(iv) Please note that claims received in a financial year are not always concluded in the same financial year. Therefore, the concluded claims figures for a given financial year will usually include claims that were received in prior financial years.</t>
  </si>
  <si>
    <t>(vi) The Property Damage claim type category includes claims for damage to property as well as other claims for loss that do not fall into the Personal Injury or Vehicle Damage category.</t>
  </si>
  <si>
    <t>(vii) A breakdown of 'Other Defects' referenced in Reports 5 and 6 is available in Appendix 1.</t>
  </si>
  <si>
    <t>Dept. Contractor</t>
  </si>
  <si>
    <t>Consent/License Holder</t>
  </si>
  <si>
    <t>Other</t>
  </si>
  <si>
    <t>Utility</t>
  </si>
  <si>
    <t>CLAIMS CONCLUDED</t>
  </si>
  <si>
    <t>(v) The claims detailed as outside the NI Public Roads Network occurred in areas for which DfI has no maintenance responsibility, for example, the Belfast Harbour Estate etc.  Such claims are routinely repudiated.</t>
  </si>
  <si>
    <t>(vi) The claims for individual Section Office areas will include claims that occurred on unadopted locations (i.e. locations for which DfI has no maintenance responsibility).  Such claims are routinely repudiated.</t>
  </si>
  <si>
    <t>(i) There may be some claims received during this period where information on the defect type is not yet available, but which may subsequently be confirmed once further information is received.</t>
  </si>
  <si>
    <t>(ii) Please note that as cases progress updated information is obtained on defect type, accident location and other matters pertaining to a case. Therefore, claim data recorded on DfI's Claim Management System is ‘live’ data which may be subject to change during a claim’s lifecycle. In addition, routine IT housekeeping exercises can impact on previously reported claim data.  The details proved here are correct at the time of publication.</t>
  </si>
  <si>
    <t>(iii) The Property Damage claim type category includes claims for damage to property as well as other claims for loss that do not fall into the Personal Injury or Vehicle Damage category.</t>
  </si>
  <si>
    <t>(iii) Please note that as cases progress updated information is obtained on defect type, accident location and other matters pertaining to a case. Therefore, claim data recorded on DfI's Claim Management System is ‘live’ data which may be subject to change during a claim’s lifecycle. In addition, routine IT housekeeping exercises can impact on previously reported claim data.  The details proved here are correct at the time of publication.</t>
  </si>
  <si>
    <t>(iv) The Property Damage claim type category includes claims for damage to property as well as other claims for loss that do not fall into the Personal Injury or Vehicle Damage category.</t>
  </si>
  <si>
    <t>(vii) Please note that claims received in a financial year are not always concluded in the same financial year. Therefore, the concluded claims figures for a given financial year will usually include claims that were received in prior financial years.</t>
  </si>
  <si>
    <t>(iv) Please note that as cases progress updated information is obtained on defect type, accident location and other matters pertaining to a case. Therefore, claim data recorded on DfI's Claim Management System is ‘live’ data which may be subject to change during a claim’s lifecycle. In addition, routine IT housekeeping exercises can impact on previously reported claim data.  The details proved here are correct at the time of publication.</t>
  </si>
  <si>
    <t>(v) The Property Damage claim type category includes claims for damage to property as well as other claims for loss that do not fall into the Personal Injury or Vehicle Damage category.</t>
  </si>
  <si>
    <t>(viii) A breakdown of 'Other Defects' referenced in Reports 5 and 6 is available in Appendix 1.</t>
  </si>
  <si>
    <t>(iii) Please note that claims received in a financial year are not always concluded in the same financial year. Therefore, the concluded claims figures for a given financial year will usually include claims that were received in prior financial years.</t>
  </si>
  <si>
    <t>(iv) Unfortunately, as the NICS Accounting System does not record the cause of incidents that lead to compensation payments, it is not possible to disaggregate the amount of compensation paid out by defect type</t>
  </si>
  <si>
    <t>(v) The 'Other Costs' detailed in the expenditure figures include:  claimant's legal costs; DfI's legal costs; loss assessor fees; medical fees; private investigator fees, professional/specialist fees; witness expenses; and payments to the Department for Communities under the Social Security (Recovery of Benefits) (NI) Order of 1997 and the Health and Personal Social Services Act (NI) 2001.</t>
  </si>
  <si>
    <t>(vi) Please note that as cases progress updated information is obtained on defect type, accident location and other matters pertaining to a case. Therefore, claim data recorded on DfI's Claim Management System is ‘live’ data which may be subject to change during a claim’s lifecycle. In addition, routine IT housekeeping exercises can impact on previously reported claim data.  The details provided here are correct at the time of publication.</t>
  </si>
  <si>
    <t>(vii) The Property Damage claim type category includes claims for damage to property as well as other claims for loss that do not fall into the Personal Injury or Vehicle Damage category.</t>
  </si>
  <si>
    <t>(viii) The claims detailed as 'Outside the NI Public Roads Network' occurred in areas for which DfI has no maintenance responsibility, for example, the Belfast Harbour Estate etc.  Such claims are routinely repudiated.</t>
  </si>
  <si>
    <t>(ix) The claims for individual Section Office areas will include claims that occurred on unadopted locations (i.e. locations for which DfI has no maintenance responsibility).  Such claims are routinely repudiated.</t>
  </si>
  <si>
    <t>(x) Prior to 2021, third party referrals were not disaggregated.  However, in 2021 changes were made to DfI's Claims Management System that allowed for the refinement of information regarding who claims were referred to.  Third party referrals are now disaggregated as follows:
         'Dept. Contractor' - contractors working directly on behalf of DfI;
         'Consent/License Holder' - individuals or companies who have applied for permission to carry out work on DfI Roads infrastructrure;
         'Utility' - companies authorised to carry out work on DfI Roads infrastructrure under the Street Works Order 1995; and
         'Other' - Councils, Northern Ireland Housing Executive etc.</t>
  </si>
  <si>
    <t>(xi) A breakdown of 'Other Defects' referenced in Reports 5 and 6 is available in Appendix 1.</t>
  </si>
  <si>
    <t>(ii) Claim figures have been extracted from DfI's Claims Management System, whereas the financial data has been extracted from the NICS accounting system, Account NI.</t>
  </si>
  <si>
    <t>(iii) Unfortunately, as the NICS Accounting System does not record the cause of incidents that lead to compensation payments, it is not possible to disaggregate the amount of compensation paid out by defect type</t>
  </si>
  <si>
    <t>(iv) The 'Other Costs' detailed in the expenditure figures include:  claimant's legal costs; DfI's legal costs; loss assessor fees; medical fees; private investigator fees, professional/specialist fees; witness expenses; and payments to the Department for Communities under the Social Security (Recovery of Benefits) (NI) Order of 1997 and the Health and Personal Social Services Act (NI) 2001.</t>
  </si>
  <si>
    <t xml:space="preserve">(v) The Department for Infrastructure maintains information on public liability claims by Roads Section Office areas which broadly align with Council areas. </t>
  </si>
  <si>
    <t>(vii) Prior to 2021, third party referrals were not disaggregated.  However, in 2021 changes were made to DfI's Claims Management System that allowed for the refinement of information regarding who claims were referred to.  Third party referrals are now disaggregated as follows:
         'Dept. Contractor' - contractors working directly on behalf of DfI;
         'Consent/License Holder' - individuals or companies who have applied for permission to carry out 
         work on DfI Roads infrastructrure;
         'Utility' - companies authorised to carry out work on DfI Roads infrastructrure under the Street 
         Works Order 1995; and
         'Other' - Councils, Northern Ireland Housing Executive etc.</t>
  </si>
  <si>
    <t>Description</t>
  </si>
  <si>
    <t>Contact information</t>
  </si>
  <si>
    <t>Frequency of publication</t>
  </si>
  <si>
    <t>claimsunit@infrastructure-ni.gov.uk</t>
  </si>
  <si>
    <t>Table 1 - Public Liability claims received for the last five full financial years broken down by claim type</t>
  </si>
  <si>
    <t>Table 2 - Public Liability claims concluded for the last five full financial years broken down by claim type</t>
  </si>
  <si>
    <t>Section Office</t>
  </si>
  <si>
    <t>Table 3 - Public Liability claims received for the last five full financial years broken down by section office and claim type</t>
  </si>
  <si>
    <t>Table 4 - Public Liability claims concluded for the last five full financial years broken down by section office and claim type</t>
  </si>
  <si>
    <t>Table 4.1 - Public Liability claims concluded for the last five full financial years broken down by section office and claim type (extract showing claims where no compensation was paid)</t>
  </si>
  <si>
    <t>Table 4.2 - Public Liability claims concluded for the last five full financial years broken down by section office and claim type (extract showing claims where compensation was paid)</t>
  </si>
  <si>
    <t>Table 5 - Public Liability claims received for the last five full financial years broken down by section office and defect type</t>
  </si>
  <si>
    <t>Table 6 - Public Liability claims concluded for the last five full financial years broken down by section office and defect type</t>
  </si>
  <si>
    <t>Section Office /
Claim Type</t>
  </si>
  <si>
    <t>Table 7 - Public Liability claim expenditure for the last five full financial years broken down by section office, claim type and expenditure type</t>
  </si>
  <si>
    <t>Section Office / 
Claim Type</t>
  </si>
  <si>
    <t>Appendix 1 - Defects that fall into the 'Other' claim type category</t>
  </si>
  <si>
    <t>Further caveats relating to the data can be found on the Index tab and on the individual tables.</t>
  </si>
  <si>
    <t>Publication date</t>
  </si>
  <si>
    <t xml:space="preserve">
Claim Type</t>
  </si>
  <si>
    <t>(vi) Please note that claims received in a financial year are not always concluded in the same financial year. Therefore, the concluded claims figures for a given financial year will usually include claims that were received in prior financial years.</t>
  </si>
  <si>
    <t>Table 7.1 - Public Liability claim expenditure for the Region for the last five full financial years broken down by claim type and expenditure type</t>
  </si>
  <si>
    <t>(viii) Any expenditure figures showing as a negative amount will be due to the Department for Infrastructure recouping money from 3rd parties, or making administrative adjustments for accounting purposes.</t>
  </si>
  <si>
    <t>(xii) Any expenditure figures showing as a negative amount will be due to the Department for Infrastructure recouping money from 3rd parties, or making administrative adjustments for accounting purposes.</t>
  </si>
  <si>
    <t>Table 8 - Public Liability claims for the last five full financial years referred to other bodies broken down by section office and claim type</t>
  </si>
  <si>
    <t>Table 8 - Public Liability claims for the last five full financial years referred to other bodies broken down by Section Office and Claim Type</t>
  </si>
  <si>
    <t>(v) The claims for individual Section Office areas will include claims that occurred on unadopted locations (i.e. locations for which DfI has no maintenance responsibility).  Such claims are routinely repudiated.</t>
  </si>
  <si>
    <t>(vi) A breakdown of 'Other Defects' referenced in Reports 5 and 6 is available in Appendix 1.</t>
  </si>
  <si>
    <t>Table 5.1 - Vehicle Damage Public Liability claims received for the last five full financial years broken down by section office and defect type</t>
  </si>
  <si>
    <t>Table 5.2 - Personal Injury Public Liability claims received for the last five full financial years broken down by section office and defect type</t>
  </si>
  <si>
    <t>Table 5.3 - Property Damage and 'Other' Public Liability claims received for the last five full financial years broken down by section office and defect type</t>
  </si>
  <si>
    <t>Appendix 1 - Defect categories that fall into the 'Other' catergory</t>
  </si>
  <si>
    <t>2023/2024</t>
  </si>
  <si>
    <t>2024/2025</t>
  </si>
  <si>
    <t>The following tables provide management information on roads related claims for the period 2021/2022 to 2025/2026.  Claim figures have been extracted from DfI's Claims Management System, whereas the financial data has been extracted from the NICS accounting system, Account NI.  Note that claim data recorded on DfI's Claim Management System is ‘live’ data which may be subject to change during a claim’s lifecycle.</t>
  </si>
  <si>
    <t>2025/2026</t>
  </si>
  <si>
    <t>(i) The Department for Infrastructure maintains its records by Financial Year. Therefore, the figures presented in following tables are the full financial years from 2021/2022 to 2025/2026.</t>
  </si>
  <si>
    <t>(ii) The Department for Infrastructure maintains its records by Financial Year. Therefore, the figures presented in following tables are the full financial years from 2021/2022 to 2025/2026.</t>
  </si>
  <si>
    <t>This report will be updated annualy to provide rolling five year management information on roads related claims.</t>
  </si>
  <si>
    <t>For any questions regarding this management information please contact:</t>
  </si>
  <si>
    <t>Road Asset Maintenance Directorate - Management Information on roads related claims for the period 2021/2022 to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</si>
</sst>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00"/>
    <numFmt numFmtId="166" formatCode="_-* #,##0_-;\-* #,##0_-;_-* &quot;-&quot;??_-;_-@_-"/>
    <numFmt numFmtId="167" formatCode="_(* #,##0_);_(* \(#,##0\);_(* &quot;-&quot;??_);_(@_)"/>
  </numFmts>
  <fonts count="17"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u/>
      <sz val="11"/>
      <color theme="10"/>
      <name val="Calibri"/>
      <family val="2"/>
      <scheme val="minor"/>
    </font>
    <font>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theme="1"/>
      <name val="Calibri"/>
      <family val="2"/>
    </font>
    <font>
      <sz val="11"/>
      <color rgb="FFFF0000"/>
      <name val="Calibri"/>
      <family val="2"/>
      <scheme val="minor"/>
    </font>
    <font>
      <b/>
      <sz val="16"/>
      <color theme="1"/>
      <name val="Calibri"/>
      <family val="2"/>
      <scheme val="minor"/>
    </font>
    <font>
      <i/>
      <sz val="11"/>
      <name val="Calibri"/>
      <family val="2"/>
      <scheme val="minor"/>
    </font>
    <font>
      <b/>
      <sz val="12"/>
      <color theme="1"/>
      <name val="Calibri"/>
      <family val="2"/>
      <scheme val="minor"/>
    </font>
    <font>
      <b/>
      <sz val="2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bgColor theme="4" tint="0.79998168889431442"/>
      </patternFill>
    </fill>
    <fill>
      <patternFill patternType="solid">
        <fgColor theme="8" tint="0.59999389629810485"/>
        <bgColor theme="0" tint="-0.14999847407452621"/>
      </patternFill>
    </fill>
    <fill>
      <patternFill patternType="solid">
        <fgColor theme="8" tint="0.59999389629810485"/>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pplyNumberFormat="0" applyFill="0" applyBorder="0" applyAlignment="0" applyProtection="0"/>
    <xf numFmtId="0" fontId="2" fillId="0" borderId="0"/>
    <xf numFmtId="164" fontId="5" fillId="0" borderId="0" applyFont="0" applyFill="0" applyBorder="0" applyAlignment="0" applyProtection="0"/>
  </cellStyleXfs>
  <cellXfs count="83">
    <xf numFmtId="0" fontId="0" fillId="0" borderId="0" xfId="0"/>
    <xf numFmtId="0" fontId="3" fillId="0" borderId="0" xfId="0" applyFont="1"/>
    <xf numFmtId="0" fontId="4" fillId="0" borderId="0" xfId="1"/>
    <xf numFmtId="0" fontId="1" fillId="0" borderId="0" xfId="0" applyFont="1"/>
    <xf numFmtId="0" fontId="0" fillId="0" borderId="0" xfId="0" applyAlignment="1">
      <alignment wrapText="1"/>
    </xf>
    <xf numFmtId="0" fontId="1" fillId="0" borderId="1" xfId="0" applyFont="1" applyBorder="1"/>
    <xf numFmtId="0" fontId="1" fillId="0" borderId="1" xfId="0" applyFont="1" applyBorder="1" applyAlignment="1">
      <alignment wrapText="1"/>
    </xf>
    <xf numFmtId="165" fontId="0" fillId="0" borderId="1" xfId="0" applyNumberFormat="1" applyBorder="1"/>
    <xf numFmtId="165" fontId="1" fillId="0" borderId="1" xfId="0" applyNumberFormat="1" applyFont="1" applyBorder="1"/>
    <xf numFmtId="0" fontId="0" fillId="0" borderId="1" xfId="0" applyBorder="1" applyAlignment="1">
      <alignment horizontal="left" indent="2"/>
    </xf>
    <xf numFmtId="0" fontId="3" fillId="0" borderId="0" xfId="0" applyFont="1" applyAlignment="1">
      <alignment wrapText="1"/>
    </xf>
    <xf numFmtId="0" fontId="6" fillId="0" borderId="0" xfId="0" applyFont="1"/>
    <xf numFmtId="0" fontId="7" fillId="0" borderId="1" xfId="0" applyFont="1" applyBorder="1" applyAlignment="1">
      <alignment vertical="center"/>
    </xf>
    <xf numFmtId="0" fontId="7" fillId="0" borderId="1" xfId="0" applyFont="1" applyBorder="1" applyAlignment="1">
      <alignment horizontal="left" vertical="center" wrapText="1"/>
    </xf>
    <xf numFmtId="3" fontId="7" fillId="2" borderId="1" xfId="0" applyNumberFormat="1" applyFont="1" applyFill="1" applyBorder="1" applyAlignment="1">
      <alignment horizontal="left" vertical="center" wrapText="1"/>
    </xf>
    <xf numFmtId="0" fontId="8" fillId="0" borderId="1" xfId="0" applyFont="1" applyBorder="1" applyAlignment="1">
      <alignment vertical="center"/>
    </xf>
    <xf numFmtId="3" fontId="7" fillId="2" borderId="1" xfId="0" applyNumberFormat="1" applyFont="1" applyFill="1" applyBorder="1" applyAlignment="1">
      <alignment horizontal="right" vertical="center"/>
    </xf>
    <xf numFmtId="0" fontId="7" fillId="3" borderId="1" xfId="0" applyFont="1" applyFill="1" applyBorder="1" applyAlignment="1">
      <alignment vertical="center"/>
    </xf>
    <xf numFmtId="3" fontId="7" fillId="3" borderId="1" xfId="0" applyNumberFormat="1" applyFont="1" applyFill="1" applyBorder="1" applyAlignment="1">
      <alignment horizontal="right" vertical="center"/>
    </xf>
    <xf numFmtId="0" fontId="8" fillId="0" borderId="1" xfId="0" applyFont="1" applyBorder="1" applyAlignment="1">
      <alignment horizontal="right"/>
    </xf>
    <xf numFmtId="0" fontId="0" fillId="0" borderId="0" xfId="0" applyAlignment="1">
      <alignment horizontal="left"/>
    </xf>
    <xf numFmtId="166" fontId="0" fillId="0" borderId="1" xfId="3" applyNumberFormat="1" applyFont="1" applyBorder="1" applyAlignment="1">
      <alignment wrapText="1"/>
    </xf>
    <xf numFmtId="166" fontId="1" fillId="0" borderId="1" xfId="3" applyNumberFormat="1" applyFont="1" applyBorder="1" applyAlignment="1">
      <alignment wrapText="1"/>
    </xf>
    <xf numFmtId="0" fontId="1" fillId="3" borderId="1" xfId="0" applyFont="1" applyFill="1" applyBorder="1" applyAlignment="1">
      <alignment wrapText="1"/>
    </xf>
    <xf numFmtId="166" fontId="1" fillId="3" borderId="1" xfId="3" applyNumberFormat="1" applyFont="1" applyFill="1" applyBorder="1" applyAlignment="1">
      <alignment wrapText="1"/>
    </xf>
    <xf numFmtId="0" fontId="7" fillId="2" borderId="1" xfId="0" applyFont="1" applyFill="1" applyBorder="1" applyAlignment="1">
      <alignment horizontal="left" vertical="center" wrapText="1"/>
    </xf>
    <xf numFmtId="0" fontId="8" fillId="2" borderId="1" xfId="0" applyFont="1" applyFill="1" applyBorder="1" applyAlignment="1">
      <alignment horizontal="right"/>
    </xf>
    <xf numFmtId="3" fontId="8" fillId="2" borderId="1" xfId="0" applyNumberFormat="1" applyFont="1" applyFill="1" applyBorder="1" applyAlignment="1">
      <alignment horizontal="right"/>
    </xf>
    <xf numFmtId="0" fontId="1" fillId="0" borderId="6" xfId="0" applyFont="1" applyBorder="1"/>
    <xf numFmtId="0" fontId="9" fillId="0" borderId="1" xfId="0" applyFont="1" applyBorder="1" applyAlignment="1">
      <alignment vertical="center"/>
    </xf>
    <xf numFmtId="0" fontId="1" fillId="3" borderId="1" xfId="0" applyFont="1" applyFill="1" applyBorder="1"/>
    <xf numFmtId="166" fontId="0" fillId="0" borderId="1" xfId="3" applyNumberFormat="1" applyFont="1" applyBorder="1"/>
    <xf numFmtId="166" fontId="1" fillId="3" borderId="1" xfId="3" applyNumberFormat="1" applyFont="1" applyFill="1" applyBorder="1"/>
    <xf numFmtId="166" fontId="1" fillId="0" borderId="1" xfId="3" applyNumberFormat="1" applyFont="1" applyBorder="1"/>
    <xf numFmtId="165" fontId="1" fillId="3" borderId="1" xfId="0" applyNumberFormat="1" applyFont="1" applyFill="1" applyBorder="1"/>
    <xf numFmtId="0" fontId="0" fillId="3" borderId="1" xfId="0" applyFill="1" applyBorder="1" applyAlignment="1">
      <alignment horizontal="left" indent="2"/>
    </xf>
    <xf numFmtId="165" fontId="0" fillId="3" borderId="1" xfId="0" applyNumberFormat="1" applyFill="1" applyBorder="1"/>
    <xf numFmtId="0" fontId="1" fillId="2" borderId="1" xfId="0" applyFont="1" applyFill="1" applyBorder="1"/>
    <xf numFmtId="165" fontId="1" fillId="2" borderId="1" xfId="0" applyNumberFormat="1" applyFont="1" applyFill="1" applyBorder="1"/>
    <xf numFmtId="0" fontId="0" fillId="2" borderId="1" xfId="0" applyFill="1" applyBorder="1" applyAlignment="1">
      <alignment horizontal="left" indent="2"/>
    </xf>
    <xf numFmtId="165" fontId="0" fillId="2" borderId="1" xfId="0" applyNumberFormat="1" applyFill="1" applyBorder="1"/>
    <xf numFmtId="167" fontId="0" fillId="0" borderId="1" xfId="3" applyNumberFormat="1" applyFont="1" applyBorder="1"/>
    <xf numFmtId="167" fontId="1" fillId="5" borderId="1" xfId="3" applyNumberFormat="1" applyFont="1" applyFill="1" applyBorder="1"/>
    <xf numFmtId="167" fontId="10" fillId="4" borderId="1" xfId="3" applyNumberFormat="1" applyFont="1" applyFill="1" applyBorder="1"/>
    <xf numFmtId="167" fontId="10" fillId="6" borderId="1" xfId="3" applyNumberFormat="1" applyFont="1" applyFill="1" applyBorder="1"/>
    <xf numFmtId="0" fontId="11" fillId="0" borderId="0" xfId="0" applyFont="1"/>
    <xf numFmtId="0" fontId="12" fillId="0" borderId="0" xfId="0" applyFont="1"/>
    <xf numFmtId="0" fontId="8" fillId="0" borderId="0" xfId="0" applyFont="1"/>
    <xf numFmtId="0" fontId="13" fillId="0" borderId="0" xfId="0" applyFont="1"/>
    <xf numFmtId="0" fontId="0" fillId="0" borderId="1" xfId="0" applyBorder="1"/>
    <xf numFmtId="0" fontId="0" fillId="3" borderId="1" xfId="0" applyFill="1" applyBorder="1"/>
    <xf numFmtId="0" fontId="1" fillId="0" borderId="0" xfId="0" applyFont="1" applyAlignment="1">
      <alignment wrapText="1"/>
    </xf>
    <xf numFmtId="0" fontId="3" fillId="0" borderId="0" xfId="0" applyFont="1" applyAlignment="1">
      <alignment horizontal="left" wrapText="1"/>
    </xf>
    <xf numFmtId="165" fontId="1" fillId="0" borderId="0" xfId="0" applyNumberFormat="1" applyFont="1"/>
    <xf numFmtId="0" fontId="15" fillId="0" borderId="0" xfId="0" applyFont="1" applyAlignment="1">
      <alignment wrapText="1"/>
    </xf>
    <xf numFmtId="0" fontId="14" fillId="0" borderId="0" xfId="0" applyFont="1"/>
    <xf numFmtId="166" fontId="0" fillId="0" borderId="0" xfId="0" applyNumberFormat="1"/>
    <xf numFmtId="167" fontId="0" fillId="0" borderId="0" xfId="0" applyNumberFormat="1"/>
    <xf numFmtId="165" fontId="0" fillId="0" borderId="0" xfId="0" applyNumberFormat="1"/>
    <xf numFmtId="0" fontId="12" fillId="0" borderId="0" xfId="0" applyFont="1" applyAlignment="1">
      <alignment wrapText="1"/>
    </xf>
    <xf numFmtId="0" fontId="3" fillId="0" borderId="0" xfId="0" applyFont="1" applyAlignment="1">
      <alignment horizontal="left"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1" fillId="0" borderId="1" xfId="0"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xf>
    <xf numFmtId="0" fontId="13" fillId="0" borderId="0" xfId="0" applyFont="1" applyAlignment="1">
      <alignment horizontal="left" vertical="top" wrapText="1"/>
    </xf>
    <xf numFmtId="0" fontId="3" fillId="0" borderId="0" xfId="0" applyFont="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left" vertical="center" wrapText="1"/>
    </xf>
    <xf numFmtId="14" fontId="0" fillId="0" borderId="0" xfId="0" applyNumberFormat="1" applyFill="1" applyAlignment="1">
      <alignment horizontal="left"/>
    </xf>
  </cellXfs>
  <cellStyles count="4">
    <cellStyle name="Comma" xfId="3" builtinId="3"/>
    <cellStyle name="Hyperlink" xfId="1" builtinId="8"/>
    <cellStyle name="Normal" xfId="0" builtinId="0"/>
    <cellStyle name="Normal 5" xfId="2" xr:uid="{96C6B278-0D92-4EAF-87CF-0B401A2C67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0</xdr:col>
      <xdr:colOff>4286249</xdr:colOff>
      <xdr:row>19</xdr:row>
      <xdr:rowOff>104775</xdr:rowOff>
    </xdr:to>
    <xdr:pic>
      <xdr:nvPicPr>
        <xdr:cNvPr id="4" name="Picture 3">
          <a:extLst>
            <a:ext uri="{FF2B5EF4-FFF2-40B4-BE49-F238E27FC236}">
              <a16:creationId xmlns:a16="http://schemas.microsoft.com/office/drawing/2014/main" id="{6DADB98D-9C81-92B9-9E77-0BF32D3F9E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24001"/>
          <a:ext cx="4286249" cy="33432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imsunit@infrastructure-ni.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4FAA-2402-4FF1-A8F2-0A8ACF607891}">
  <dimension ref="A1"/>
  <sheetViews>
    <sheetView tabSelected="1" workbookViewId="0"/>
  </sheetViews>
  <sheetFormatPr defaultRowHeight="15" x14ac:dyDescent="0.25"/>
  <cols>
    <col min="1" max="1" width="64.28515625" customWidth="1"/>
  </cols>
  <sheetData>
    <row r="1" spans="1:1" ht="105" x14ac:dyDescent="0.4">
      <c r="A1" s="54" t="s">
        <v>199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6E7D-C0F7-4E60-8AF5-A7B410095A51}">
  <dimension ref="A1:Q37"/>
  <sheetViews>
    <sheetView zoomScaleNormal="100" workbookViewId="0"/>
  </sheetViews>
  <sheetFormatPr defaultRowHeight="15" x14ac:dyDescent="0.25"/>
  <cols>
    <col min="1" max="1" width="38.28515625" customWidth="1"/>
    <col min="2" max="2" width="12.5703125" bestFit="1" customWidth="1"/>
    <col min="3" max="3" width="9.5703125" bestFit="1" customWidth="1"/>
    <col min="4" max="4" width="7.28515625" customWidth="1"/>
    <col min="5" max="5" width="12.5703125" bestFit="1" customWidth="1"/>
    <col min="6" max="6" width="9.5703125" bestFit="1" customWidth="1"/>
    <col min="7" max="7" width="7.28515625" customWidth="1"/>
    <col min="8" max="8" width="12.5703125" bestFit="1" customWidth="1"/>
    <col min="9" max="9" width="9.5703125" bestFit="1" customWidth="1"/>
    <col min="10" max="10" width="7.28515625" customWidth="1"/>
    <col min="11" max="11" width="12.5703125" bestFit="1" customWidth="1"/>
    <col min="12" max="12" width="9.5703125" bestFit="1" customWidth="1"/>
    <col min="13" max="13" width="7.28515625" customWidth="1"/>
    <col min="14" max="14" width="12.5703125" bestFit="1" customWidth="1"/>
    <col min="15" max="15" width="9.5703125" bestFit="1" customWidth="1"/>
    <col min="16" max="16" width="7.28515625" customWidth="1"/>
  </cols>
  <sheetData>
    <row r="1" spans="1:16" ht="21" x14ac:dyDescent="0.35">
      <c r="A1" s="46" t="s">
        <v>170</v>
      </c>
    </row>
    <row r="3" spans="1:16" x14ac:dyDescent="0.25">
      <c r="A3" s="72" t="s">
        <v>165</v>
      </c>
      <c r="B3" s="73" t="s">
        <v>3</v>
      </c>
      <c r="C3" s="74"/>
      <c r="D3" s="75"/>
      <c r="E3" s="73" t="s">
        <v>4</v>
      </c>
      <c r="F3" s="74"/>
      <c r="G3" s="75"/>
      <c r="H3" s="73" t="s">
        <v>191</v>
      </c>
      <c r="I3" s="74"/>
      <c r="J3" s="75"/>
      <c r="K3" s="64" t="s">
        <v>192</v>
      </c>
      <c r="L3" s="64"/>
      <c r="M3" s="64"/>
      <c r="N3" s="64" t="s">
        <v>194</v>
      </c>
      <c r="O3" s="64"/>
      <c r="P3" s="64"/>
    </row>
    <row r="4" spans="1:16" x14ac:dyDescent="0.25">
      <c r="A4" s="72"/>
      <c r="B4" s="5" t="s">
        <v>13</v>
      </c>
      <c r="C4" s="5" t="s">
        <v>14</v>
      </c>
      <c r="D4" s="30" t="s">
        <v>12</v>
      </c>
      <c r="E4" s="5" t="s">
        <v>13</v>
      </c>
      <c r="F4" s="5" t="s">
        <v>14</v>
      </c>
      <c r="G4" s="30" t="s">
        <v>12</v>
      </c>
      <c r="H4" s="5" t="s">
        <v>13</v>
      </c>
      <c r="I4" s="5" t="s">
        <v>14</v>
      </c>
      <c r="J4" s="30" t="s">
        <v>12</v>
      </c>
      <c r="K4" s="5" t="s">
        <v>13</v>
      </c>
      <c r="L4" s="5" t="s">
        <v>14</v>
      </c>
      <c r="M4" s="30" t="s">
        <v>12</v>
      </c>
      <c r="N4" s="5" t="s">
        <v>13</v>
      </c>
      <c r="O4" s="5" t="s">
        <v>14</v>
      </c>
      <c r="P4" s="30" t="s">
        <v>12</v>
      </c>
    </row>
    <row r="5" spans="1:16" x14ac:dyDescent="0.25">
      <c r="A5" s="29" t="s">
        <v>32</v>
      </c>
      <c r="B5" s="41">
        <v>68</v>
      </c>
      <c r="C5" s="41">
        <v>94</v>
      </c>
      <c r="D5" s="42">
        <v>162</v>
      </c>
      <c r="E5" s="41">
        <v>79</v>
      </c>
      <c r="F5" s="41">
        <v>175</v>
      </c>
      <c r="G5" s="42">
        <v>254</v>
      </c>
      <c r="H5" s="41">
        <v>63</v>
      </c>
      <c r="I5" s="41">
        <v>416</v>
      </c>
      <c r="J5" s="42">
        <v>479</v>
      </c>
      <c r="K5" s="41">
        <v>24</v>
      </c>
      <c r="L5" s="41">
        <v>295</v>
      </c>
      <c r="M5" s="42">
        <v>319</v>
      </c>
      <c r="N5" s="41">
        <v>67</v>
      </c>
      <c r="O5" s="41">
        <v>996</v>
      </c>
      <c r="P5" s="42">
        <v>1063</v>
      </c>
    </row>
    <row r="6" spans="1:16" x14ac:dyDescent="0.25">
      <c r="A6" s="29" t="s">
        <v>33</v>
      </c>
      <c r="B6" s="41">
        <v>34</v>
      </c>
      <c r="C6" s="41">
        <v>143</v>
      </c>
      <c r="D6" s="42">
        <v>177</v>
      </c>
      <c r="E6" s="41">
        <v>21</v>
      </c>
      <c r="F6" s="41">
        <v>154</v>
      </c>
      <c r="G6" s="42">
        <v>175</v>
      </c>
      <c r="H6" s="41">
        <v>35</v>
      </c>
      <c r="I6" s="41">
        <v>342</v>
      </c>
      <c r="J6" s="42">
        <v>377</v>
      </c>
      <c r="K6" s="41">
        <v>72</v>
      </c>
      <c r="L6" s="41">
        <v>495</v>
      </c>
      <c r="M6" s="42">
        <v>567</v>
      </c>
      <c r="N6" s="41">
        <v>39</v>
      </c>
      <c r="O6" s="41">
        <v>691</v>
      </c>
      <c r="P6" s="42">
        <v>730</v>
      </c>
    </row>
    <row r="7" spans="1:16" x14ac:dyDescent="0.25">
      <c r="A7" s="29" t="s">
        <v>34</v>
      </c>
      <c r="B7" s="41">
        <v>74</v>
      </c>
      <c r="C7" s="41">
        <v>162</v>
      </c>
      <c r="D7" s="42">
        <v>236</v>
      </c>
      <c r="E7" s="41">
        <v>74</v>
      </c>
      <c r="F7" s="41">
        <v>177</v>
      </c>
      <c r="G7" s="42">
        <v>251</v>
      </c>
      <c r="H7" s="41">
        <v>56</v>
      </c>
      <c r="I7" s="41">
        <v>470</v>
      </c>
      <c r="J7" s="42">
        <v>526</v>
      </c>
      <c r="K7" s="41">
        <v>71</v>
      </c>
      <c r="L7" s="41">
        <v>311</v>
      </c>
      <c r="M7" s="42">
        <v>382</v>
      </c>
      <c r="N7" s="41">
        <v>65</v>
      </c>
      <c r="O7" s="41">
        <v>246</v>
      </c>
      <c r="P7" s="42">
        <v>311</v>
      </c>
    </row>
    <row r="8" spans="1:16" x14ac:dyDescent="0.25">
      <c r="A8" s="29" t="s">
        <v>35</v>
      </c>
      <c r="B8" s="41">
        <v>86</v>
      </c>
      <c r="C8" s="41">
        <v>161</v>
      </c>
      <c r="D8" s="42">
        <v>247</v>
      </c>
      <c r="E8" s="41">
        <v>105</v>
      </c>
      <c r="F8" s="41">
        <v>266</v>
      </c>
      <c r="G8" s="42">
        <v>371</v>
      </c>
      <c r="H8" s="41">
        <v>96</v>
      </c>
      <c r="I8" s="41">
        <v>590</v>
      </c>
      <c r="J8" s="42">
        <v>686</v>
      </c>
      <c r="K8" s="41">
        <v>110</v>
      </c>
      <c r="L8" s="41">
        <v>359</v>
      </c>
      <c r="M8" s="42">
        <v>469</v>
      </c>
      <c r="N8" s="41">
        <v>69</v>
      </c>
      <c r="O8" s="41">
        <v>383</v>
      </c>
      <c r="P8" s="42">
        <v>452</v>
      </c>
    </row>
    <row r="9" spans="1:16" x14ac:dyDescent="0.25">
      <c r="A9" s="29" t="s">
        <v>27</v>
      </c>
      <c r="B9" s="41">
        <v>166</v>
      </c>
      <c r="C9" s="41">
        <v>77</v>
      </c>
      <c r="D9" s="42">
        <v>243</v>
      </c>
      <c r="E9" s="41">
        <v>148</v>
      </c>
      <c r="F9" s="41">
        <v>73</v>
      </c>
      <c r="G9" s="42">
        <v>221</v>
      </c>
      <c r="H9" s="41">
        <v>131</v>
      </c>
      <c r="I9" s="41">
        <v>171</v>
      </c>
      <c r="J9" s="42">
        <v>302</v>
      </c>
      <c r="K9" s="41">
        <v>130</v>
      </c>
      <c r="L9" s="41">
        <v>103</v>
      </c>
      <c r="M9" s="42">
        <v>233</v>
      </c>
      <c r="N9" s="41">
        <v>142</v>
      </c>
      <c r="O9" s="41">
        <v>144</v>
      </c>
      <c r="P9" s="42">
        <v>286</v>
      </c>
    </row>
    <row r="10" spans="1:16" x14ac:dyDescent="0.25">
      <c r="A10" s="29" t="s">
        <v>28</v>
      </c>
      <c r="B10" s="41">
        <v>71</v>
      </c>
      <c r="C10" s="41">
        <v>29</v>
      </c>
      <c r="D10" s="42">
        <v>100</v>
      </c>
      <c r="E10" s="41">
        <v>68</v>
      </c>
      <c r="F10" s="41">
        <v>49</v>
      </c>
      <c r="G10" s="42">
        <v>117</v>
      </c>
      <c r="H10" s="41">
        <v>91</v>
      </c>
      <c r="I10" s="41">
        <v>149</v>
      </c>
      <c r="J10" s="42">
        <v>240</v>
      </c>
      <c r="K10" s="41">
        <v>88</v>
      </c>
      <c r="L10" s="41">
        <v>119</v>
      </c>
      <c r="M10" s="42">
        <v>207</v>
      </c>
      <c r="N10" s="41">
        <v>77</v>
      </c>
      <c r="O10" s="41">
        <v>104</v>
      </c>
      <c r="P10" s="42">
        <v>181</v>
      </c>
    </row>
    <row r="11" spans="1:16" x14ac:dyDescent="0.25">
      <c r="A11" s="29" t="s">
        <v>36</v>
      </c>
      <c r="B11" s="41">
        <v>15</v>
      </c>
      <c r="C11" s="41">
        <v>49</v>
      </c>
      <c r="D11" s="42">
        <v>64</v>
      </c>
      <c r="E11" s="41">
        <v>14</v>
      </c>
      <c r="F11" s="41">
        <v>77</v>
      </c>
      <c r="G11" s="42">
        <v>91</v>
      </c>
      <c r="H11" s="41">
        <v>18</v>
      </c>
      <c r="I11" s="41">
        <v>158</v>
      </c>
      <c r="J11" s="42">
        <v>176</v>
      </c>
      <c r="K11" s="41">
        <v>24</v>
      </c>
      <c r="L11" s="41">
        <v>135</v>
      </c>
      <c r="M11" s="42">
        <v>159</v>
      </c>
      <c r="N11" s="41">
        <v>18</v>
      </c>
      <c r="O11" s="41">
        <v>57</v>
      </c>
      <c r="P11" s="42">
        <v>75</v>
      </c>
    </row>
    <row r="12" spans="1:16" x14ac:dyDescent="0.25">
      <c r="A12" s="29" t="s">
        <v>37</v>
      </c>
      <c r="B12" s="41">
        <v>37</v>
      </c>
      <c r="C12" s="41">
        <v>58</v>
      </c>
      <c r="D12" s="42">
        <v>95</v>
      </c>
      <c r="E12" s="41">
        <v>38</v>
      </c>
      <c r="F12" s="41">
        <v>96</v>
      </c>
      <c r="G12" s="42">
        <v>134</v>
      </c>
      <c r="H12" s="41">
        <v>31</v>
      </c>
      <c r="I12" s="41">
        <v>70</v>
      </c>
      <c r="J12" s="42">
        <v>101</v>
      </c>
      <c r="K12" s="41">
        <v>37</v>
      </c>
      <c r="L12" s="41">
        <v>54</v>
      </c>
      <c r="M12" s="42">
        <v>91</v>
      </c>
      <c r="N12" s="41">
        <v>37</v>
      </c>
      <c r="O12" s="41">
        <v>84</v>
      </c>
      <c r="P12" s="42">
        <v>121</v>
      </c>
    </row>
    <row r="13" spans="1:16" x14ac:dyDescent="0.25">
      <c r="A13" s="29" t="s">
        <v>38</v>
      </c>
      <c r="B13" s="41">
        <v>99</v>
      </c>
      <c r="C13" s="41">
        <v>74</v>
      </c>
      <c r="D13" s="42">
        <v>173</v>
      </c>
      <c r="E13" s="41">
        <v>87</v>
      </c>
      <c r="F13" s="41">
        <v>137</v>
      </c>
      <c r="G13" s="42">
        <v>224</v>
      </c>
      <c r="H13" s="41">
        <v>81</v>
      </c>
      <c r="I13" s="41">
        <v>213</v>
      </c>
      <c r="J13" s="42">
        <v>294</v>
      </c>
      <c r="K13" s="41">
        <v>72</v>
      </c>
      <c r="L13" s="41">
        <v>115</v>
      </c>
      <c r="M13" s="42">
        <v>187</v>
      </c>
      <c r="N13" s="41">
        <v>79</v>
      </c>
      <c r="O13" s="41">
        <v>159</v>
      </c>
      <c r="P13" s="42">
        <v>238</v>
      </c>
    </row>
    <row r="14" spans="1:16" x14ac:dyDescent="0.25">
      <c r="A14" s="29" t="s">
        <v>39</v>
      </c>
      <c r="B14" s="41">
        <v>29</v>
      </c>
      <c r="C14" s="41">
        <v>106</v>
      </c>
      <c r="D14" s="42">
        <v>135</v>
      </c>
      <c r="E14" s="41">
        <v>38</v>
      </c>
      <c r="F14" s="41">
        <v>108</v>
      </c>
      <c r="G14" s="42">
        <v>146</v>
      </c>
      <c r="H14" s="41">
        <v>26</v>
      </c>
      <c r="I14" s="41">
        <v>169</v>
      </c>
      <c r="J14" s="42">
        <v>195</v>
      </c>
      <c r="K14" s="41">
        <v>24</v>
      </c>
      <c r="L14" s="41">
        <v>205</v>
      </c>
      <c r="M14" s="42">
        <v>229</v>
      </c>
      <c r="N14" s="41">
        <v>23</v>
      </c>
      <c r="O14" s="41">
        <v>262</v>
      </c>
      <c r="P14" s="42">
        <v>285</v>
      </c>
    </row>
    <row r="15" spans="1:16" x14ac:dyDescent="0.25">
      <c r="A15" s="29" t="s">
        <v>40</v>
      </c>
      <c r="B15" s="41">
        <v>33</v>
      </c>
      <c r="C15" s="41">
        <v>44</v>
      </c>
      <c r="D15" s="42">
        <v>77</v>
      </c>
      <c r="E15" s="41">
        <v>28</v>
      </c>
      <c r="F15" s="41">
        <v>57</v>
      </c>
      <c r="G15" s="42">
        <v>85</v>
      </c>
      <c r="H15" s="41">
        <v>26</v>
      </c>
      <c r="I15" s="41">
        <v>143</v>
      </c>
      <c r="J15" s="42">
        <v>169</v>
      </c>
      <c r="K15" s="41">
        <v>27</v>
      </c>
      <c r="L15" s="41">
        <v>102</v>
      </c>
      <c r="M15" s="42">
        <v>129</v>
      </c>
      <c r="N15" s="41">
        <v>30</v>
      </c>
      <c r="O15" s="41">
        <v>142</v>
      </c>
      <c r="P15" s="42">
        <v>172</v>
      </c>
    </row>
    <row r="16" spans="1:16" x14ac:dyDescent="0.25">
      <c r="A16" s="29" t="s">
        <v>41</v>
      </c>
      <c r="B16" s="41">
        <v>78</v>
      </c>
      <c r="C16" s="41">
        <v>265</v>
      </c>
      <c r="D16" s="42">
        <v>343</v>
      </c>
      <c r="E16" s="41">
        <v>74</v>
      </c>
      <c r="F16" s="41">
        <v>281</v>
      </c>
      <c r="G16" s="42">
        <v>355</v>
      </c>
      <c r="H16" s="41">
        <v>77</v>
      </c>
      <c r="I16" s="41">
        <v>607</v>
      </c>
      <c r="J16" s="42">
        <v>684</v>
      </c>
      <c r="K16" s="41">
        <v>77</v>
      </c>
      <c r="L16" s="41">
        <v>540</v>
      </c>
      <c r="M16" s="42">
        <v>617</v>
      </c>
      <c r="N16" s="41">
        <v>74</v>
      </c>
      <c r="O16" s="41">
        <v>821</v>
      </c>
      <c r="P16" s="42">
        <v>895</v>
      </c>
    </row>
    <row r="17" spans="1:17" x14ac:dyDescent="0.25">
      <c r="A17" s="29" t="s">
        <v>42</v>
      </c>
      <c r="B17" s="41">
        <v>61</v>
      </c>
      <c r="C17" s="41">
        <v>188</v>
      </c>
      <c r="D17" s="42">
        <v>249</v>
      </c>
      <c r="E17" s="41">
        <v>57</v>
      </c>
      <c r="F17" s="41">
        <v>306</v>
      </c>
      <c r="G17" s="42">
        <v>363</v>
      </c>
      <c r="H17" s="41">
        <v>61</v>
      </c>
      <c r="I17" s="41">
        <v>338</v>
      </c>
      <c r="J17" s="42">
        <v>399</v>
      </c>
      <c r="K17" s="41">
        <v>52</v>
      </c>
      <c r="L17" s="41">
        <v>210</v>
      </c>
      <c r="M17" s="42">
        <v>262</v>
      </c>
      <c r="N17" s="41">
        <v>45</v>
      </c>
      <c r="O17" s="41">
        <v>136</v>
      </c>
      <c r="P17" s="42">
        <v>181</v>
      </c>
    </row>
    <row r="18" spans="1:17" x14ac:dyDescent="0.25">
      <c r="A18" s="29" t="s">
        <v>25</v>
      </c>
      <c r="B18" s="41">
        <v>42</v>
      </c>
      <c r="C18" s="41">
        <v>100</v>
      </c>
      <c r="D18" s="42">
        <v>142</v>
      </c>
      <c r="E18" s="41">
        <v>34</v>
      </c>
      <c r="F18" s="41">
        <v>105</v>
      </c>
      <c r="G18" s="42">
        <v>139</v>
      </c>
      <c r="H18" s="41">
        <v>40</v>
      </c>
      <c r="I18" s="41">
        <v>135</v>
      </c>
      <c r="J18" s="42">
        <v>175</v>
      </c>
      <c r="K18" s="41">
        <v>20</v>
      </c>
      <c r="L18" s="41">
        <v>143</v>
      </c>
      <c r="M18" s="42">
        <v>163</v>
      </c>
      <c r="N18" s="41">
        <v>17</v>
      </c>
      <c r="O18" s="41">
        <v>265</v>
      </c>
      <c r="P18" s="42">
        <v>282</v>
      </c>
    </row>
    <row r="19" spans="1:17" x14ac:dyDescent="0.25">
      <c r="A19" s="29" t="s">
        <v>26</v>
      </c>
      <c r="B19" s="41">
        <v>34</v>
      </c>
      <c r="C19" s="41">
        <v>69</v>
      </c>
      <c r="D19" s="42">
        <v>103</v>
      </c>
      <c r="E19" s="41">
        <v>38</v>
      </c>
      <c r="F19" s="41">
        <v>71</v>
      </c>
      <c r="G19" s="42">
        <v>109</v>
      </c>
      <c r="H19" s="41">
        <v>20</v>
      </c>
      <c r="I19" s="41">
        <v>84</v>
      </c>
      <c r="J19" s="42">
        <v>104</v>
      </c>
      <c r="K19" s="41">
        <v>31</v>
      </c>
      <c r="L19" s="41">
        <v>158</v>
      </c>
      <c r="M19" s="42">
        <v>189</v>
      </c>
      <c r="N19" s="41">
        <v>16</v>
      </c>
      <c r="O19" s="41">
        <v>414</v>
      </c>
      <c r="P19" s="42">
        <v>430</v>
      </c>
    </row>
    <row r="20" spans="1:17" x14ac:dyDescent="0.25">
      <c r="A20" s="29" t="s">
        <v>43</v>
      </c>
      <c r="B20" s="41">
        <v>49</v>
      </c>
      <c r="C20" s="41">
        <v>155</v>
      </c>
      <c r="D20" s="42">
        <v>204</v>
      </c>
      <c r="E20" s="41">
        <v>50</v>
      </c>
      <c r="F20" s="41">
        <v>163</v>
      </c>
      <c r="G20" s="42">
        <v>213</v>
      </c>
      <c r="H20" s="41">
        <v>42</v>
      </c>
      <c r="I20" s="41">
        <v>271</v>
      </c>
      <c r="J20" s="42">
        <v>313</v>
      </c>
      <c r="K20" s="41">
        <v>37</v>
      </c>
      <c r="L20" s="41">
        <v>140</v>
      </c>
      <c r="M20" s="42">
        <v>177</v>
      </c>
      <c r="N20" s="41">
        <v>39</v>
      </c>
      <c r="O20" s="41">
        <v>426</v>
      </c>
      <c r="P20" s="42">
        <v>465</v>
      </c>
    </row>
    <row r="21" spans="1:17" x14ac:dyDescent="0.25">
      <c r="A21" s="29" t="s">
        <v>44</v>
      </c>
      <c r="B21" s="41">
        <v>64</v>
      </c>
      <c r="C21" s="41">
        <v>177</v>
      </c>
      <c r="D21" s="42">
        <v>241</v>
      </c>
      <c r="E21" s="41">
        <v>59</v>
      </c>
      <c r="F21" s="41">
        <v>290</v>
      </c>
      <c r="G21" s="42">
        <v>349</v>
      </c>
      <c r="H21" s="41">
        <v>71</v>
      </c>
      <c r="I21" s="41">
        <v>393</v>
      </c>
      <c r="J21" s="42">
        <v>464</v>
      </c>
      <c r="K21" s="41">
        <v>52</v>
      </c>
      <c r="L21" s="41">
        <v>260</v>
      </c>
      <c r="M21" s="42">
        <v>312</v>
      </c>
      <c r="N21" s="41">
        <v>62</v>
      </c>
      <c r="O21" s="41">
        <v>808</v>
      </c>
      <c r="P21" s="42">
        <v>870</v>
      </c>
    </row>
    <row r="22" spans="1:17" x14ac:dyDescent="0.25">
      <c r="A22" s="29" t="s">
        <v>124</v>
      </c>
      <c r="B22" s="41">
        <v>6</v>
      </c>
      <c r="C22" s="41">
        <v>4</v>
      </c>
      <c r="D22" s="42">
        <v>10</v>
      </c>
      <c r="E22" s="41">
        <v>1</v>
      </c>
      <c r="F22" s="41">
        <v>1</v>
      </c>
      <c r="G22" s="42">
        <v>2</v>
      </c>
      <c r="H22" s="41">
        <v>1</v>
      </c>
      <c r="I22" s="41">
        <v>4</v>
      </c>
      <c r="J22" s="42">
        <v>5</v>
      </c>
      <c r="K22" s="41">
        <v>3</v>
      </c>
      <c r="L22" s="41">
        <v>1</v>
      </c>
      <c r="M22" s="42">
        <v>4</v>
      </c>
      <c r="N22" s="41">
        <v>4</v>
      </c>
      <c r="O22" s="41">
        <v>2</v>
      </c>
      <c r="P22" s="42">
        <v>6</v>
      </c>
    </row>
    <row r="23" spans="1:17" x14ac:dyDescent="0.25">
      <c r="A23" s="5" t="s">
        <v>2</v>
      </c>
      <c r="B23" s="43">
        <v>1046</v>
      </c>
      <c r="C23" s="43">
        <v>1955</v>
      </c>
      <c r="D23" s="44">
        <v>3001</v>
      </c>
      <c r="E23" s="43">
        <v>1013</v>
      </c>
      <c r="F23" s="43">
        <v>2586</v>
      </c>
      <c r="G23" s="44">
        <v>3599</v>
      </c>
      <c r="H23" s="43">
        <f>SUM(H5:H22)</f>
        <v>966</v>
      </c>
      <c r="I23" s="43">
        <f t="shared" ref="I23:J23" si="0">SUM(I5:I22)</f>
        <v>4723</v>
      </c>
      <c r="J23" s="44">
        <f t="shared" si="0"/>
        <v>5689</v>
      </c>
      <c r="K23" s="43">
        <v>951</v>
      </c>
      <c r="L23" s="43">
        <v>3745</v>
      </c>
      <c r="M23" s="44">
        <v>4696</v>
      </c>
      <c r="N23" s="43">
        <v>903</v>
      </c>
      <c r="O23" s="43">
        <v>6140</v>
      </c>
      <c r="P23" s="44">
        <v>7043</v>
      </c>
      <c r="Q23" s="57"/>
    </row>
    <row r="24" spans="1:17" x14ac:dyDescent="0.25">
      <c r="B24" s="3"/>
      <c r="C24" s="3"/>
      <c r="D24" s="3"/>
      <c r="E24" s="3"/>
      <c r="F24" s="3"/>
      <c r="G24" s="3"/>
      <c r="H24" s="3"/>
      <c r="I24" s="3"/>
      <c r="J24" s="3"/>
      <c r="K24" s="3"/>
      <c r="L24" s="3"/>
      <c r="M24" s="3"/>
      <c r="N24" s="3"/>
      <c r="O24" s="3"/>
      <c r="P24" s="3"/>
    </row>
    <row r="25" spans="1:17" ht="28.5" customHeight="1" x14ac:dyDescent="0.25">
      <c r="A25" s="60" t="s">
        <v>136</v>
      </c>
      <c r="B25" s="60"/>
      <c r="C25" s="60"/>
      <c r="D25" s="60"/>
      <c r="E25" s="60"/>
      <c r="F25" s="60"/>
      <c r="G25" s="60"/>
    </row>
    <row r="26" spans="1:17" x14ac:dyDescent="0.25">
      <c r="A26" s="1"/>
    </row>
    <row r="27" spans="1:17" ht="29.25" customHeight="1" x14ac:dyDescent="0.25">
      <c r="A27" s="60" t="s">
        <v>196</v>
      </c>
      <c r="B27" s="60"/>
      <c r="C27" s="60"/>
      <c r="D27" s="60"/>
      <c r="E27" s="60"/>
      <c r="F27" s="60"/>
      <c r="G27" s="60"/>
    </row>
    <row r="29" spans="1:17" ht="29.25" customHeight="1" x14ac:dyDescent="0.25">
      <c r="A29" s="60" t="s">
        <v>50</v>
      </c>
      <c r="B29" s="60"/>
      <c r="C29" s="60"/>
      <c r="D29" s="60"/>
      <c r="E29" s="60"/>
      <c r="F29" s="60"/>
      <c r="G29" s="60"/>
    </row>
    <row r="31" spans="1:17" ht="60" customHeight="1" x14ac:dyDescent="0.25">
      <c r="A31" s="60" t="s">
        <v>142</v>
      </c>
      <c r="B31" s="60"/>
      <c r="C31" s="60"/>
      <c r="D31" s="60"/>
      <c r="E31" s="60"/>
      <c r="F31" s="60"/>
      <c r="G31" s="60"/>
    </row>
    <row r="33" spans="1:7" ht="28.5" customHeight="1" x14ac:dyDescent="0.25">
      <c r="A33" s="60" t="s">
        <v>143</v>
      </c>
      <c r="B33" s="60"/>
      <c r="C33" s="60"/>
      <c r="D33" s="60"/>
      <c r="E33" s="60"/>
      <c r="F33" s="60"/>
      <c r="G33" s="60"/>
    </row>
    <row r="34" spans="1:7" x14ac:dyDescent="0.25">
      <c r="A34" s="1"/>
    </row>
    <row r="35" spans="1:7" ht="30" customHeight="1" x14ac:dyDescent="0.25">
      <c r="A35" s="60" t="s">
        <v>135</v>
      </c>
      <c r="B35" s="60"/>
      <c r="C35" s="60"/>
      <c r="D35" s="60"/>
      <c r="E35" s="60"/>
      <c r="F35" s="60"/>
      <c r="G35" s="60"/>
    </row>
    <row r="37" spans="1:7" s="47" customFormat="1" x14ac:dyDescent="0.25">
      <c r="A37" s="76" t="s">
        <v>128</v>
      </c>
      <c r="B37" s="76"/>
      <c r="C37" s="76"/>
      <c r="D37" s="76"/>
      <c r="E37" s="76"/>
      <c r="F37" s="76"/>
      <c r="G37" s="76"/>
    </row>
  </sheetData>
  <mergeCells count="13">
    <mergeCell ref="A35:G35"/>
    <mergeCell ref="A37:G37"/>
    <mergeCell ref="A25:G25"/>
    <mergeCell ref="A27:G27"/>
    <mergeCell ref="A29:G29"/>
    <mergeCell ref="A31:G31"/>
    <mergeCell ref="A33:G33"/>
    <mergeCell ref="A3:A4"/>
    <mergeCell ref="N3:P3"/>
    <mergeCell ref="K3:M3"/>
    <mergeCell ref="H3:J3"/>
    <mergeCell ref="E3:G3"/>
    <mergeCell ref="B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F537-3BBC-438C-8530-EE2EEBF8D754}">
  <dimension ref="A1:P35"/>
  <sheetViews>
    <sheetView workbookViewId="0"/>
  </sheetViews>
  <sheetFormatPr defaultRowHeight="15" x14ac:dyDescent="0.25"/>
  <cols>
    <col min="1" max="1" width="38.28515625" customWidth="1"/>
    <col min="2" max="2" width="12.5703125" bestFit="1" customWidth="1"/>
    <col min="3" max="3" width="9.5703125" bestFit="1" customWidth="1"/>
    <col min="4" max="4" width="7.28515625" customWidth="1"/>
    <col min="5" max="5" width="12.5703125" bestFit="1" customWidth="1"/>
    <col min="6" max="6" width="9.5703125" bestFit="1" customWidth="1"/>
    <col min="7" max="7" width="7.28515625" customWidth="1"/>
    <col min="8" max="8" width="12.5703125" bestFit="1" customWidth="1"/>
    <col min="9" max="9" width="9.5703125" bestFit="1" customWidth="1"/>
    <col min="10" max="10" width="7.28515625" customWidth="1"/>
    <col min="11" max="11" width="12.5703125" bestFit="1" customWidth="1"/>
    <col min="12" max="12" width="9.5703125" bestFit="1" customWidth="1"/>
    <col min="13" max="13" width="7.28515625" customWidth="1"/>
    <col min="14" max="14" width="12.5703125" bestFit="1" customWidth="1"/>
    <col min="15" max="15" width="9.5703125" bestFit="1" customWidth="1"/>
    <col min="16" max="16" width="7.28515625" customWidth="1"/>
  </cols>
  <sheetData>
    <row r="1" spans="1:16" ht="21" x14ac:dyDescent="0.35">
      <c r="A1" s="46" t="s">
        <v>187</v>
      </c>
    </row>
    <row r="3" spans="1:16" x14ac:dyDescent="0.25">
      <c r="A3" s="72" t="s">
        <v>165</v>
      </c>
      <c r="B3" s="73" t="s">
        <v>3</v>
      </c>
      <c r="C3" s="74"/>
      <c r="D3" s="75"/>
      <c r="E3" s="73" t="s">
        <v>4</v>
      </c>
      <c r="F3" s="74"/>
      <c r="G3" s="75"/>
      <c r="H3" s="73" t="s">
        <v>191</v>
      </c>
      <c r="I3" s="74"/>
      <c r="J3" s="75"/>
      <c r="K3" s="64" t="s">
        <v>192</v>
      </c>
      <c r="L3" s="64"/>
      <c r="M3" s="64"/>
      <c r="N3" s="64" t="s">
        <v>194</v>
      </c>
      <c r="O3" s="64"/>
      <c r="P3" s="64"/>
    </row>
    <row r="4" spans="1:16" x14ac:dyDescent="0.25">
      <c r="A4" s="72"/>
      <c r="B4" s="5" t="s">
        <v>13</v>
      </c>
      <c r="C4" s="5" t="s">
        <v>14</v>
      </c>
      <c r="D4" s="30" t="s">
        <v>12</v>
      </c>
      <c r="E4" s="5" t="s">
        <v>13</v>
      </c>
      <c r="F4" s="5" t="s">
        <v>14</v>
      </c>
      <c r="G4" s="30" t="s">
        <v>12</v>
      </c>
      <c r="H4" s="5" t="s">
        <v>13</v>
      </c>
      <c r="I4" s="5" t="s">
        <v>14</v>
      </c>
      <c r="J4" s="30" t="s">
        <v>12</v>
      </c>
      <c r="K4" s="5" t="s">
        <v>13</v>
      </c>
      <c r="L4" s="5" t="s">
        <v>14</v>
      </c>
      <c r="M4" s="30" t="s">
        <v>12</v>
      </c>
      <c r="N4" s="5" t="s">
        <v>13</v>
      </c>
      <c r="O4" s="5" t="s">
        <v>14</v>
      </c>
      <c r="P4" s="30" t="s">
        <v>12</v>
      </c>
    </row>
    <row r="5" spans="1:16" x14ac:dyDescent="0.25">
      <c r="A5" s="29" t="s">
        <v>32</v>
      </c>
      <c r="B5" s="41">
        <v>21</v>
      </c>
      <c r="C5" s="41">
        <v>90</v>
      </c>
      <c r="D5" s="42">
        <v>111</v>
      </c>
      <c r="E5" s="41">
        <v>33</v>
      </c>
      <c r="F5" s="41">
        <v>167</v>
      </c>
      <c r="G5" s="42">
        <v>200</v>
      </c>
      <c r="H5" s="41">
        <v>23</v>
      </c>
      <c r="I5" s="41">
        <v>406</v>
      </c>
      <c r="J5" s="42">
        <v>429</v>
      </c>
      <c r="K5" s="41">
        <v>15</v>
      </c>
      <c r="L5" s="41">
        <v>289</v>
      </c>
      <c r="M5" s="42">
        <v>304</v>
      </c>
      <c r="N5" s="41">
        <v>30</v>
      </c>
      <c r="O5" s="41">
        <v>976</v>
      </c>
      <c r="P5" s="42">
        <v>1006</v>
      </c>
    </row>
    <row r="6" spans="1:16" x14ac:dyDescent="0.25">
      <c r="A6" s="29" t="s">
        <v>33</v>
      </c>
      <c r="B6" s="41">
        <v>14</v>
      </c>
      <c r="C6" s="41">
        <v>134</v>
      </c>
      <c r="D6" s="42">
        <v>148</v>
      </c>
      <c r="E6" s="41">
        <v>8</v>
      </c>
      <c r="F6" s="41">
        <v>144</v>
      </c>
      <c r="G6" s="42">
        <v>152</v>
      </c>
      <c r="H6" s="41">
        <v>19</v>
      </c>
      <c r="I6" s="41">
        <v>336</v>
      </c>
      <c r="J6" s="42">
        <v>355</v>
      </c>
      <c r="K6" s="41">
        <v>26</v>
      </c>
      <c r="L6" s="41">
        <v>485</v>
      </c>
      <c r="M6" s="42">
        <v>511</v>
      </c>
      <c r="N6" s="41">
        <v>23</v>
      </c>
      <c r="O6" s="41">
        <v>684</v>
      </c>
      <c r="P6" s="42">
        <v>707</v>
      </c>
    </row>
    <row r="7" spans="1:16" x14ac:dyDescent="0.25">
      <c r="A7" s="29" t="s">
        <v>34</v>
      </c>
      <c r="B7" s="41">
        <v>36</v>
      </c>
      <c r="C7" s="41">
        <v>151</v>
      </c>
      <c r="D7" s="42">
        <v>187</v>
      </c>
      <c r="E7" s="41">
        <v>30</v>
      </c>
      <c r="F7" s="41">
        <v>164</v>
      </c>
      <c r="G7" s="42">
        <v>194</v>
      </c>
      <c r="H7" s="41">
        <v>23</v>
      </c>
      <c r="I7" s="41">
        <v>454</v>
      </c>
      <c r="J7" s="42">
        <v>477</v>
      </c>
      <c r="K7" s="41">
        <v>28</v>
      </c>
      <c r="L7" s="41">
        <v>294</v>
      </c>
      <c r="M7" s="42">
        <v>322</v>
      </c>
      <c r="N7" s="41">
        <v>29</v>
      </c>
      <c r="O7" s="41">
        <v>237</v>
      </c>
      <c r="P7" s="42">
        <v>266</v>
      </c>
    </row>
    <row r="8" spans="1:16" x14ac:dyDescent="0.25">
      <c r="A8" s="29" t="s">
        <v>35</v>
      </c>
      <c r="B8" s="41">
        <v>23</v>
      </c>
      <c r="C8" s="41">
        <v>146</v>
      </c>
      <c r="D8" s="42">
        <v>169</v>
      </c>
      <c r="E8" s="41">
        <v>24</v>
      </c>
      <c r="F8" s="41">
        <v>253</v>
      </c>
      <c r="G8" s="42">
        <v>277</v>
      </c>
      <c r="H8" s="41">
        <v>41</v>
      </c>
      <c r="I8" s="41">
        <v>575</v>
      </c>
      <c r="J8" s="42">
        <v>616</v>
      </c>
      <c r="K8" s="41">
        <v>31</v>
      </c>
      <c r="L8" s="41">
        <v>337</v>
      </c>
      <c r="M8" s="42">
        <v>368</v>
      </c>
      <c r="N8" s="41">
        <v>24</v>
      </c>
      <c r="O8" s="41">
        <v>366</v>
      </c>
      <c r="P8" s="42">
        <v>390</v>
      </c>
    </row>
    <row r="9" spans="1:16" x14ac:dyDescent="0.25">
      <c r="A9" s="29" t="s">
        <v>27</v>
      </c>
      <c r="B9" s="41">
        <v>23</v>
      </c>
      <c r="C9" s="41">
        <v>50</v>
      </c>
      <c r="D9" s="42">
        <v>73</v>
      </c>
      <c r="E9" s="41">
        <v>19</v>
      </c>
      <c r="F9" s="41">
        <v>45</v>
      </c>
      <c r="G9" s="42">
        <v>64</v>
      </c>
      <c r="H9" s="41">
        <v>25</v>
      </c>
      <c r="I9" s="41">
        <v>129</v>
      </c>
      <c r="J9" s="42">
        <v>154</v>
      </c>
      <c r="K9" s="41">
        <v>23</v>
      </c>
      <c r="L9" s="41">
        <v>69</v>
      </c>
      <c r="M9" s="42">
        <v>92</v>
      </c>
      <c r="N9" s="41">
        <v>16</v>
      </c>
      <c r="O9" s="41">
        <v>117</v>
      </c>
      <c r="P9" s="42">
        <v>133</v>
      </c>
    </row>
    <row r="10" spans="1:16" x14ac:dyDescent="0.25">
      <c r="A10" s="29" t="s">
        <v>28</v>
      </c>
      <c r="B10" s="41">
        <v>15</v>
      </c>
      <c r="C10" s="41">
        <v>20</v>
      </c>
      <c r="D10" s="42">
        <v>35</v>
      </c>
      <c r="E10" s="41">
        <v>5</v>
      </c>
      <c r="F10" s="41">
        <v>41</v>
      </c>
      <c r="G10" s="42">
        <v>46</v>
      </c>
      <c r="H10" s="41">
        <v>19</v>
      </c>
      <c r="I10" s="41">
        <v>134</v>
      </c>
      <c r="J10" s="42">
        <v>153</v>
      </c>
      <c r="K10" s="41">
        <v>22</v>
      </c>
      <c r="L10" s="41">
        <v>103</v>
      </c>
      <c r="M10" s="42">
        <v>125</v>
      </c>
      <c r="N10" s="41">
        <v>17</v>
      </c>
      <c r="O10" s="41">
        <v>97</v>
      </c>
      <c r="P10" s="42">
        <v>114</v>
      </c>
    </row>
    <row r="11" spans="1:16" x14ac:dyDescent="0.25">
      <c r="A11" s="29" t="s">
        <v>36</v>
      </c>
      <c r="B11" s="41">
        <v>7</v>
      </c>
      <c r="C11" s="41">
        <v>46</v>
      </c>
      <c r="D11" s="42">
        <v>53</v>
      </c>
      <c r="E11" s="41">
        <v>8</v>
      </c>
      <c r="F11" s="41">
        <v>73</v>
      </c>
      <c r="G11" s="42">
        <v>81</v>
      </c>
      <c r="H11" s="41">
        <v>11</v>
      </c>
      <c r="I11" s="41">
        <v>153</v>
      </c>
      <c r="J11" s="42">
        <v>164</v>
      </c>
      <c r="K11" s="41">
        <v>10</v>
      </c>
      <c r="L11" s="41">
        <v>133</v>
      </c>
      <c r="M11" s="42">
        <v>143</v>
      </c>
      <c r="N11" s="41">
        <v>8</v>
      </c>
      <c r="O11" s="41">
        <v>54</v>
      </c>
      <c r="P11" s="42">
        <v>62</v>
      </c>
    </row>
    <row r="12" spans="1:16" x14ac:dyDescent="0.25">
      <c r="A12" s="29" t="s">
        <v>37</v>
      </c>
      <c r="B12" s="41">
        <v>21</v>
      </c>
      <c r="C12" s="41">
        <v>58</v>
      </c>
      <c r="D12" s="42">
        <v>79</v>
      </c>
      <c r="E12" s="41">
        <v>15</v>
      </c>
      <c r="F12" s="41">
        <v>92</v>
      </c>
      <c r="G12" s="42">
        <v>107</v>
      </c>
      <c r="H12" s="41">
        <v>7</v>
      </c>
      <c r="I12" s="41">
        <v>69</v>
      </c>
      <c r="J12" s="42">
        <v>76</v>
      </c>
      <c r="K12" s="41">
        <v>18</v>
      </c>
      <c r="L12" s="41">
        <v>54</v>
      </c>
      <c r="M12" s="42">
        <v>72</v>
      </c>
      <c r="N12" s="41">
        <v>14</v>
      </c>
      <c r="O12" s="41">
        <v>78</v>
      </c>
      <c r="P12" s="42">
        <v>92</v>
      </c>
    </row>
    <row r="13" spans="1:16" x14ac:dyDescent="0.25">
      <c r="A13" s="29" t="s">
        <v>38</v>
      </c>
      <c r="B13" s="41">
        <v>28</v>
      </c>
      <c r="C13" s="41">
        <v>55</v>
      </c>
      <c r="D13" s="42">
        <v>83</v>
      </c>
      <c r="E13" s="41">
        <v>26</v>
      </c>
      <c r="F13" s="41">
        <v>130</v>
      </c>
      <c r="G13" s="42">
        <v>156</v>
      </c>
      <c r="H13" s="41">
        <v>21</v>
      </c>
      <c r="I13" s="41">
        <v>197</v>
      </c>
      <c r="J13" s="42">
        <v>218</v>
      </c>
      <c r="K13" s="41">
        <v>15</v>
      </c>
      <c r="L13" s="41">
        <v>101</v>
      </c>
      <c r="M13" s="42">
        <v>116</v>
      </c>
      <c r="N13" s="41">
        <v>19</v>
      </c>
      <c r="O13" s="41">
        <v>155</v>
      </c>
      <c r="P13" s="42">
        <v>174</v>
      </c>
    </row>
    <row r="14" spans="1:16" x14ac:dyDescent="0.25">
      <c r="A14" s="29" t="s">
        <v>39</v>
      </c>
      <c r="B14" s="41">
        <v>13</v>
      </c>
      <c r="C14" s="41">
        <v>103</v>
      </c>
      <c r="D14" s="42">
        <v>116</v>
      </c>
      <c r="E14" s="41">
        <v>12</v>
      </c>
      <c r="F14" s="41">
        <v>104</v>
      </c>
      <c r="G14" s="42">
        <v>116</v>
      </c>
      <c r="H14" s="41">
        <v>11</v>
      </c>
      <c r="I14" s="41">
        <v>168</v>
      </c>
      <c r="J14" s="42">
        <v>179</v>
      </c>
      <c r="K14" s="41">
        <v>14</v>
      </c>
      <c r="L14" s="41">
        <v>205</v>
      </c>
      <c r="M14" s="42">
        <v>219</v>
      </c>
      <c r="N14" s="41">
        <v>7</v>
      </c>
      <c r="O14" s="41">
        <v>258</v>
      </c>
      <c r="P14" s="42">
        <v>265</v>
      </c>
    </row>
    <row r="15" spans="1:16" x14ac:dyDescent="0.25">
      <c r="A15" s="29" t="s">
        <v>40</v>
      </c>
      <c r="B15" s="41">
        <v>15</v>
      </c>
      <c r="C15" s="41">
        <v>43</v>
      </c>
      <c r="D15" s="42">
        <v>58</v>
      </c>
      <c r="E15" s="41">
        <v>16</v>
      </c>
      <c r="F15" s="41">
        <v>56</v>
      </c>
      <c r="G15" s="42">
        <v>72</v>
      </c>
      <c r="H15" s="41">
        <v>16</v>
      </c>
      <c r="I15" s="41">
        <v>140</v>
      </c>
      <c r="J15" s="42">
        <v>156</v>
      </c>
      <c r="K15" s="41">
        <v>19</v>
      </c>
      <c r="L15" s="41">
        <v>98</v>
      </c>
      <c r="M15" s="42">
        <v>117</v>
      </c>
      <c r="N15" s="41">
        <v>17</v>
      </c>
      <c r="O15" s="41">
        <v>138</v>
      </c>
      <c r="P15" s="42">
        <v>155</v>
      </c>
    </row>
    <row r="16" spans="1:16" x14ac:dyDescent="0.25">
      <c r="A16" s="29" t="s">
        <v>41</v>
      </c>
      <c r="B16" s="41">
        <v>31</v>
      </c>
      <c r="C16" s="41">
        <v>260</v>
      </c>
      <c r="D16" s="42">
        <v>291</v>
      </c>
      <c r="E16" s="41">
        <v>44</v>
      </c>
      <c r="F16" s="41">
        <v>271</v>
      </c>
      <c r="G16" s="42">
        <v>315</v>
      </c>
      <c r="H16" s="41">
        <v>34</v>
      </c>
      <c r="I16" s="41">
        <v>593</v>
      </c>
      <c r="J16" s="42">
        <v>627</v>
      </c>
      <c r="K16" s="41">
        <v>45</v>
      </c>
      <c r="L16" s="41">
        <v>525</v>
      </c>
      <c r="M16" s="42">
        <v>570</v>
      </c>
      <c r="N16" s="41">
        <v>37</v>
      </c>
      <c r="O16" s="41">
        <v>808</v>
      </c>
      <c r="P16" s="42">
        <v>845</v>
      </c>
    </row>
    <row r="17" spans="1:16" x14ac:dyDescent="0.25">
      <c r="A17" s="29" t="s">
        <v>42</v>
      </c>
      <c r="B17" s="41">
        <v>18</v>
      </c>
      <c r="C17" s="41">
        <v>175</v>
      </c>
      <c r="D17" s="42">
        <v>193</v>
      </c>
      <c r="E17" s="41">
        <v>20</v>
      </c>
      <c r="F17" s="41">
        <v>293</v>
      </c>
      <c r="G17" s="42">
        <v>313</v>
      </c>
      <c r="H17" s="41">
        <v>31</v>
      </c>
      <c r="I17" s="41">
        <v>330</v>
      </c>
      <c r="J17" s="42">
        <v>361</v>
      </c>
      <c r="K17" s="41">
        <v>23</v>
      </c>
      <c r="L17" s="41">
        <v>203</v>
      </c>
      <c r="M17" s="42">
        <v>226</v>
      </c>
      <c r="N17" s="41">
        <v>17</v>
      </c>
      <c r="O17" s="41">
        <v>128</v>
      </c>
      <c r="P17" s="42">
        <v>145</v>
      </c>
    </row>
    <row r="18" spans="1:16" x14ac:dyDescent="0.25">
      <c r="A18" s="29" t="s">
        <v>25</v>
      </c>
      <c r="B18" s="41">
        <v>22</v>
      </c>
      <c r="C18" s="41">
        <v>93</v>
      </c>
      <c r="D18" s="42">
        <v>115</v>
      </c>
      <c r="E18" s="41">
        <v>19</v>
      </c>
      <c r="F18" s="41">
        <v>103</v>
      </c>
      <c r="G18" s="42">
        <v>122</v>
      </c>
      <c r="H18" s="41">
        <v>22</v>
      </c>
      <c r="I18" s="41">
        <v>134</v>
      </c>
      <c r="J18" s="42">
        <v>156</v>
      </c>
      <c r="K18" s="41">
        <v>8</v>
      </c>
      <c r="L18" s="41">
        <v>137</v>
      </c>
      <c r="M18" s="42">
        <v>145</v>
      </c>
      <c r="N18" s="41">
        <v>7</v>
      </c>
      <c r="O18" s="41">
        <v>260</v>
      </c>
      <c r="P18" s="42">
        <v>267</v>
      </c>
    </row>
    <row r="19" spans="1:16" x14ac:dyDescent="0.25">
      <c r="A19" s="29" t="s">
        <v>26</v>
      </c>
      <c r="B19" s="41">
        <v>16</v>
      </c>
      <c r="C19" s="41">
        <v>68</v>
      </c>
      <c r="D19" s="42">
        <v>84</v>
      </c>
      <c r="E19" s="41">
        <v>19</v>
      </c>
      <c r="F19" s="41">
        <v>69</v>
      </c>
      <c r="G19" s="42">
        <v>88</v>
      </c>
      <c r="H19" s="41">
        <v>10</v>
      </c>
      <c r="I19" s="41">
        <v>82</v>
      </c>
      <c r="J19" s="42">
        <v>92</v>
      </c>
      <c r="K19" s="41">
        <v>17</v>
      </c>
      <c r="L19" s="41">
        <v>152</v>
      </c>
      <c r="M19" s="42">
        <v>169</v>
      </c>
      <c r="N19" s="41">
        <v>6</v>
      </c>
      <c r="O19" s="41">
        <v>410</v>
      </c>
      <c r="P19" s="42">
        <v>416</v>
      </c>
    </row>
    <row r="20" spans="1:16" x14ac:dyDescent="0.25">
      <c r="A20" s="29" t="s">
        <v>43</v>
      </c>
      <c r="B20" s="41">
        <v>25</v>
      </c>
      <c r="C20" s="41">
        <v>143</v>
      </c>
      <c r="D20" s="42">
        <v>168</v>
      </c>
      <c r="E20" s="41">
        <v>17</v>
      </c>
      <c r="F20" s="41">
        <v>154</v>
      </c>
      <c r="G20" s="42">
        <v>171</v>
      </c>
      <c r="H20" s="41">
        <v>21</v>
      </c>
      <c r="I20" s="41">
        <v>264</v>
      </c>
      <c r="J20" s="42">
        <v>285</v>
      </c>
      <c r="K20" s="41">
        <v>16</v>
      </c>
      <c r="L20" s="41">
        <v>138</v>
      </c>
      <c r="M20" s="42">
        <v>154</v>
      </c>
      <c r="N20" s="41">
        <v>19</v>
      </c>
      <c r="O20" s="41">
        <v>422</v>
      </c>
      <c r="P20" s="42">
        <v>441</v>
      </c>
    </row>
    <row r="21" spans="1:16" x14ac:dyDescent="0.25">
      <c r="A21" s="29" t="s">
        <v>44</v>
      </c>
      <c r="B21" s="41">
        <v>27</v>
      </c>
      <c r="C21" s="41">
        <v>163</v>
      </c>
      <c r="D21" s="42">
        <v>190</v>
      </c>
      <c r="E21" s="41">
        <v>30</v>
      </c>
      <c r="F21" s="41">
        <v>278</v>
      </c>
      <c r="G21" s="42">
        <v>308</v>
      </c>
      <c r="H21" s="41">
        <v>35</v>
      </c>
      <c r="I21" s="41">
        <v>384</v>
      </c>
      <c r="J21" s="42">
        <v>419</v>
      </c>
      <c r="K21" s="41">
        <v>26</v>
      </c>
      <c r="L21" s="41">
        <v>245</v>
      </c>
      <c r="M21" s="42">
        <v>271</v>
      </c>
      <c r="N21" s="41">
        <v>35</v>
      </c>
      <c r="O21" s="41">
        <v>802</v>
      </c>
      <c r="P21" s="42">
        <v>837</v>
      </c>
    </row>
    <row r="22" spans="1:16" x14ac:dyDescent="0.25">
      <c r="A22" s="29" t="s">
        <v>124</v>
      </c>
      <c r="B22" s="41">
        <v>4</v>
      </c>
      <c r="C22" s="41">
        <v>4</v>
      </c>
      <c r="D22" s="42">
        <v>8</v>
      </c>
      <c r="E22" s="41">
        <v>1</v>
      </c>
      <c r="F22" s="41">
        <v>1</v>
      </c>
      <c r="G22" s="42">
        <v>2</v>
      </c>
      <c r="H22" s="41">
        <v>0</v>
      </c>
      <c r="I22" s="41">
        <v>4</v>
      </c>
      <c r="J22" s="42">
        <v>4</v>
      </c>
      <c r="K22" s="41">
        <v>2</v>
      </c>
      <c r="L22" s="41">
        <v>1</v>
      </c>
      <c r="M22" s="42">
        <v>3</v>
      </c>
      <c r="N22" s="41">
        <v>1</v>
      </c>
      <c r="O22" s="41">
        <v>2</v>
      </c>
      <c r="P22" s="42">
        <v>3</v>
      </c>
    </row>
    <row r="23" spans="1:16" x14ac:dyDescent="0.25">
      <c r="A23" s="5" t="s">
        <v>2</v>
      </c>
      <c r="B23" s="43">
        <v>359</v>
      </c>
      <c r="C23" s="43">
        <v>1802</v>
      </c>
      <c r="D23" s="44">
        <v>2161</v>
      </c>
      <c r="E23" s="43">
        <v>346</v>
      </c>
      <c r="F23" s="43">
        <v>2438</v>
      </c>
      <c r="G23" s="44">
        <v>2784</v>
      </c>
      <c r="H23" s="43">
        <f>SUM(H5:H22)</f>
        <v>369</v>
      </c>
      <c r="I23" s="43">
        <f t="shared" ref="I23:J23" si="0">SUM(I5:I22)</f>
        <v>4552</v>
      </c>
      <c r="J23" s="44">
        <f t="shared" si="0"/>
        <v>4921</v>
      </c>
      <c r="K23" s="43">
        <v>358</v>
      </c>
      <c r="L23" s="43">
        <v>3569</v>
      </c>
      <c r="M23" s="44">
        <v>3927</v>
      </c>
      <c r="N23" s="43">
        <v>326</v>
      </c>
      <c r="O23" s="43">
        <v>5992</v>
      </c>
      <c r="P23" s="44">
        <v>6318</v>
      </c>
    </row>
    <row r="24" spans="1:16" x14ac:dyDescent="0.25">
      <c r="B24" s="3"/>
      <c r="C24" s="3"/>
      <c r="D24" s="3"/>
      <c r="E24" s="3"/>
      <c r="F24" s="3"/>
      <c r="G24" s="3"/>
      <c r="H24" s="3"/>
      <c r="I24" s="3"/>
      <c r="J24" s="3"/>
      <c r="K24" s="3"/>
      <c r="L24" s="3"/>
      <c r="M24" s="3"/>
      <c r="N24" s="3"/>
      <c r="O24" s="3"/>
      <c r="P24" s="3"/>
    </row>
    <row r="25" spans="1:16" ht="28.5" customHeight="1" x14ac:dyDescent="0.25">
      <c r="A25" s="60" t="s">
        <v>136</v>
      </c>
      <c r="B25" s="60"/>
      <c r="C25" s="60"/>
      <c r="D25" s="60"/>
      <c r="E25" s="60"/>
      <c r="F25" s="60"/>
      <c r="G25" s="60"/>
    </row>
    <row r="26" spans="1:16" x14ac:dyDescent="0.25">
      <c r="A26" s="1"/>
    </row>
    <row r="27" spans="1:16" ht="29.25" customHeight="1" x14ac:dyDescent="0.25">
      <c r="A27" s="60" t="s">
        <v>196</v>
      </c>
      <c r="B27" s="60"/>
      <c r="C27" s="60"/>
      <c r="D27" s="60"/>
      <c r="E27" s="60"/>
      <c r="F27" s="60"/>
      <c r="G27" s="60"/>
    </row>
    <row r="29" spans="1:16" ht="29.25" customHeight="1" x14ac:dyDescent="0.25">
      <c r="A29" s="60" t="s">
        <v>50</v>
      </c>
      <c r="B29" s="60"/>
      <c r="C29" s="60"/>
      <c r="D29" s="60"/>
      <c r="E29" s="60"/>
      <c r="F29" s="60"/>
      <c r="G29" s="60"/>
    </row>
    <row r="31" spans="1:16" ht="60" customHeight="1" x14ac:dyDescent="0.25">
      <c r="A31" s="60" t="s">
        <v>142</v>
      </c>
      <c r="B31" s="60"/>
      <c r="C31" s="60"/>
      <c r="D31" s="60"/>
      <c r="E31" s="60"/>
      <c r="F31" s="60"/>
      <c r="G31" s="60"/>
    </row>
    <row r="32" spans="1:16" x14ac:dyDescent="0.25">
      <c r="A32" s="1"/>
    </row>
    <row r="33" spans="1:7" ht="30" customHeight="1" x14ac:dyDescent="0.25">
      <c r="A33" s="60" t="s">
        <v>185</v>
      </c>
      <c r="B33" s="60"/>
      <c r="C33" s="60"/>
      <c r="D33" s="60"/>
      <c r="E33" s="60"/>
      <c r="F33" s="60"/>
      <c r="G33" s="60"/>
    </row>
    <row r="35" spans="1:7" s="47" customFormat="1" x14ac:dyDescent="0.25">
      <c r="A35" s="76" t="s">
        <v>186</v>
      </c>
      <c r="B35" s="76"/>
      <c r="C35" s="76"/>
      <c r="D35" s="76"/>
      <c r="E35" s="76"/>
      <c r="F35" s="76"/>
      <c r="G35" s="76"/>
    </row>
  </sheetData>
  <mergeCells count="12">
    <mergeCell ref="A35:G35"/>
    <mergeCell ref="A25:G25"/>
    <mergeCell ref="A27:G27"/>
    <mergeCell ref="A29:G29"/>
    <mergeCell ref="A31:G31"/>
    <mergeCell ref="A33:G33"/>
    <mergeCell ref="N3:P3"/>
    <mergeCell ref="A3:A4"/>
    <mergeCell ref="B3:D3"/>
    <mergeCell ref="E3:G3"/>
    <mergeCell ref="H3:J3"/>
    <mergeCell ref="K3:M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C1C8-8F7D-4759-868C-D6C1EE63749E}">
  <dimension ref="A1:P35"/>
  <sheetViews>
    <sheetView workbookViewId="0"/>
  </sheetViews>
  <sheetFormatPr defaultRowHeight="15" x14ac:dyDescent="0.25"/>
  <cols>
    <col min="1" max="1" width="38.28515625" customWidth="1"/>
    <col min="2" max="2" width="12.5703125" bestFit="1" customWidth="1"/>
    <col min="3" max="3" width="9.5703125" bestFit="1" customWidth="1"/>
    <col min="4" max="4" width="7.28515625" customWidth="1"/>
    <col min="5" max="5" width="12.5703125" bestFit="1" customWidth="1"/>
    <col min="6" max="6" width="9.5703125" bestFit="1" customWidth="1"/>
    <col min="7" max="7" width="7.28515625" customWidth="1"/>
    <col min="8" max="8" width="12.5703125" bestFit="1" customWidth="1"/>
    <col min="9" max="9" width="9.5703125" bestFit="1" customWidth="1"/>
    <col min="10" max="10" width="7.28515625" customWidth="1"/>
    <col min="11" max="11" width="12.5703125" bestFit="1" customWidth="1"/>
    <col min="12" max="12" width="9.5703125" bestFit="1" customWidth="1"/>
    <col min="13" max="13" width="7.28515625" customWidth="1"/>
    <col min="14" max="14" width="12.5703125" bestFit="1" customWidth="1"/>
    <col min="15" max="15" width="9.5703125" bestFit="1" customWidth="1"/>
    <col min="16" max="16" width="7.28515625" customWidth="1"/>
  </cols>
  <sheetData>
    <row r="1" spans="1:16" ht="21" x14ac:dyDescent="0.35">
      <c r="A1" s="46" t="s">
        <v>188</v>
      </c>
    </row>
    <row r="3" spans="1:16" x14ac:dyDescent="0.25">
      <c r="A3" s="72" t="s">
        <v>165</v>
      </c>
      <c r="B3" s="73" t="s">
        <v>3</v>
      </c>
      <c r="C3" s="74"/>
      <c r="D3" s="75"/>
      <c r="E3" s="73" t="s">
        <v>4</v>
      </c>
      <c r="F3" s="74"/>
      <c r="G3" s="75"/>
      <c r="H3" s="73" t="s">
        <v>191</v>
      </c>
      <c r="I3" s="74"/>
      <c r="J3" s="75"/>
      <c r="K3" s="64" t="s">
        <v>192</v>
      </c>
      <c r="L3" s="64"/>
      <c r="M3" s="64"/>
      <c r="N3" s="64" t="s">
        <v>194</v>
      </c>
      <c r="O3" s="64"/>
      <c r="P3" s="64"/>
    </row>
    <row r="4" spans="1:16" x14ac:dyDescent="0.25">
      <c r="A4" s="72"/>
      <c r="B4" s="5" t="s">
        <v>13</v>
      </c>
      <c r="C4" s="5" t="s">
        <v>14</v>
      </c>
      <c r="D4" s="30" t="s">
        <v>12</v>
      </c>
      <c r="E4" s="5" t="s">
        <v>13</v>
      </c>
      <c r="F4" s="5" t="s">
        <v>14</v>
      </c>
      <c r="G4" s="30" t="s">
        <v>12</v>
      </c>
      <c r="H4" s="5" t="s">
        <v>13</v>
      </c>
      <c r="I4" s="5" t="s">
        <v>14</v>
      </c>
      <c r="J4" s="30" t="s">
        <v>12</v>
      </c>
      <c r="K4" s="5" t="s">
        <v>13</v>
      </c>
      <c r="L4" s="5" t="s">
        <v>14</v>
      </c>
      <c r="M4" s="30" t="s">
        <v>12</v>
      </c>
      <c r="N4" s="5" t="s">
        <v>13</v>
      </c>
      <c r="O4" s="5" t="s">
        <v>14</v>
      </c>
      <c r="P4" s="30" t="s">
        <v>12</v>
      </c>
    </row>
    <row r="5" spans="1:16" x14ac:dyDescent="0.25">
      <c r="A5" s="29" t="s">
        <v>32</v>
      </c>
      <c r="B5" s="41">
        <v>37</v>
      </c>
      <c r="C5" s="41">
        <v>3</v>
      </c>
      <c r="D5" s="42">
        <v>40</v>
      </c>
      <c r="E5" s="41">
        <v>40</v>
      </c>
      <c r="F5" s="41">
        <v>8</v>
      </c>
      <c r="G5" s="42">
        <v>48</v>
      </c>
      <c r="H5" s="41">
        <v>37</v>
      </c>
      <c r="I5" s="41">
        <v>10</v>
      </c>
      <c r="J5" s="42">
        <v>47</v>
      </c>
      <c r="K5" s="41">
        <v>8</v>
      </c>
      <c r="L5" s="41">
        <v>6</v>
      </c>
      <c r="M5" s="42">
        <v>14</v>
      </c>
      <c r="N5" s="41">
        <v>30</v>
      </c>
      <c r="O5" s="41">
        <v>20</v>
      </c>
      <c r="P5" s="42">
        <v>50</v>
      </c>
    </row>
    <row r="6" spans="1:16" x14ac:dyDescent="0.25">
      <c r="A6" s="29" t="s">
        <v>33</v>
      </c>
      <c r="B6" s="41">
        <v>9</v>
      </c>
      <c r="C6" s="41">
        <v>9</v>
      </c>
      <c r="D6" s="42">
        <v>18</v>
      </c>
      <c r="E6" s="41">
        <v>7</v>
      </c>
      <c r="F6" s="41">
        <v>10</v>
      </c>
      <c r="G6" s="42">
        <v>17</v>
      </c>
      <c r="H6" s="41">
        <v>12</v>
      </c>
      <c r="I6" s="41">
        <v>6</v>
      </c>
      <c r="J6" s="42">
        <v>18</v>
      </c>
      <c r="K6" s="41">
        <v>42</v>
      </c>
      <c r="L6" s="41">
        <v>10</v>
      </c>
      <c r="M6" s="42">
        <v>52</v>
      </c>
      <c r="N6" s="41">
        <v>14</v>
      </c>
      <c r="O6" s="41">
        <v>6</v>
      </c>
      <c r="P6" s="42">
        <v>20</v>
      </c>
    </row>
    <row r="7" spans="1:16" x14ac:dyDescent="0.25">
      <c r="A7" s="29" t="s">
        <v>34</v>
      </c>
      <c r="B7" s="41">
        <v>30</v>
      </c>
      <c r="C7" s="41">
        <v>9</v>
      </c>
      <c r="D7" s="42">
        <v>39</v>
      </c>
      <c r="E7" s="41">
        <v>37</v>
      </c>
      <c r="F7" s="41">
        <v>12</v>
      </c>
      <c r="G7" s="42">
        <v>49</v>
      </c>
      <c r="H7" s="41">
        <v>28</v>
      </c>
      <c r="I7" s="41">
        <v>16</v>
      </c>
      <c r="J7" s="42">
        <v>44</v>
      </c>
      <c r="K7" s="41">
        <v>36</v>
      </c>
      <c r="L7" s="41">
        <v>17</v>
      </c>
      <c r="M7" s="42">
        <v>53</v>
      </c>
      <c r="N7" s="41">
        <v>31</v>
      </c>
      <c r="O7" s="41">
        <v>7</v>
      </c>
      <c r="P7" s="42">
        <v>38</v>
      </c>
    </row>
    <row r="8" spans="1:16" x14ac:dyDescent="0.25">
      <c r="A8" s="29" t="s">
        <v>35</v>
      </c>
      <c r="B8" s="41">
        <v>52</v>
      </c>
      <c r="C8" s="41">
        <v>15</v>
      </c>
      <c r="D8" s="42">
        <v>67</v>
      </c>
      <c r="E8" s="41">
        <v>60</v>
      </c>
      <c r="F8" s="41">
        <v>13</v>
      </c>
      <c r="G8" s="42">
        <v>73</v>
      </c>
      <c r="H8" s="41">
        <v>44</v>
      </c>
      <c r="I8" s="41">
        <v>13</v>
      </c>
      <c r="J8" s="42">
        <v>57</v>
      </c>
      <c r="K8" s="41">
        <v>65</v>
      </c>
      <c r="L8" s="41">
        <v>21</v>
      </c>
      <c r="M8" s="42">
        <v>86</v>
      </c>
      <c r="N8" s="41">
        <v>43</v>
      </c>
      <c r="O8" s="41">
        <v>16</v>
      </c>
      <c r="P8" s="42">
        <v>59</v>
      </c>
    </row>
    <row r="9" spans="1:16" x14ac:dyDescent="0.25">
      <c r="A9" s="29" t="s">
        <v>27</v>
      </c>
      <c r="B9" s="41">
        <v>135</v>
      </c>
      <c r="C9" s="41">
        <v>27</v>
      </c>
      <c r="D9" s="42">
        <v>162</v>
      </c>
      <c r="E9" s="41">
        <v>118</v>
      </c>
      <c r="F9" s="41">
        <v>27</v>
      </c>
      <c r="G9" s="42">
        <v>145</v>
      </c>
      <c r="H9" s="41">
        <v>99</v>
      </c>
      <c r="I9" s="41">
        <v>42</v>
      </c>
      <c r="J9" s="42">
        <v>141</v>
      </c>
      <c r="K9" s="41">
        <v>100</v>
      </c>
      <c r="L9" s="41">
        <v>34</v>
      </c>
      <c r="M9" s="42">
        <v>134</v>
      </c>
      <c r="N9" s="41">
        <v>116</v>
      </c>
      <c r="O9" s="41">
        <v>27</v>
      </c>
      <c r="P9" s="42">
        <v>143</v>
      </c>
    </row>
    <row r="10" spans="1:16" x14ac:dyDescent="0.25">
      <c r="A10" s="29" t="s">
        <v>28</v>
      </c>
      <c r="B10" s="41">
        <v>46</v>
      </c>
      <c r="C10" s="41">
        <v>8</v>
      </c>
      <c r="D10" s="42">
        <v>54</v>
      </c>
      <c r="E10" s="41">
        <v>57</v>
      </c>
      <c r="F10" s="41">
        <v>8</v>
      </c>
      <c r="G10" s="42">
        <v>65</v>
      </c>
      <c r="H10" s="41">
        <v>60</v>
      </c>
      <c r="I10" s="41">
        <v>15</v>
      </c>
      <c r="J10" s="42">
        <v>75</v>
      </c>
      <c r="K10" s="41">
        <v>57</v>
      </c>
      <c r="L10" s="41">
        <v>16</v>
      </c>
      <c r="M10" s="42">
        <v>73</v>
      </c>
      <c r="N10" s="41">
        <v>54</v>
      </c>
      <c r="O10" s="41">
        <v>7</v>
      </c>
      <c r="P10" s="42">
        <v>61</v>
      </c>
    </row>
    <row r="11" spans="1:16" x14ac:dyDescent="0.25">
      <c r="A11" s="29" t="s">
        <v>36</v>
      </c>
      <c r="B11" s="41">
        <v>6</v>
      </c>
      <c r="C11" s="41">
        <v>3</v>
      </c>
      <c r="D11" s="42">
        <v>9</v>
      </c>
      <c r="E11" s="41">
        <v>6</v>
      </c>
      <c r="F11" s="41">
        <v>4</v>
      </c>
      <c r="G11" s="42">
        <v>10</v>
      </c>
      <c r="H11" s="41">
        <v>7</v>
      </c>
      <c r="I11" s="41">
        <v>5</v>
      </c>
      <c r="J11" s="42">
        <v>12</v>
      </c>
      <c r="K11" s="41">
        <v>13</v>
      </c>
      <c r="L11" s="41">
        <v>2</v>
      </c>
      <c r="M11" s="42">
        <v>15</v>
      </c>
      <c r="N11" s="41">
        <v>6</v>
      </c>
      <c r="O11" s="41">
        <v>3</v>
      </c>
      <c r="P11" s="42">
        <v>9</v>
      </c>
    </row>
    <row r="12" spans="1:16" x14ac:dyDescent="0.25">
      <c r="A12" s="29" t="s">
        <v>37</v>
      </c>
      <c r="B12" s="41">
        <v>12</v>
      </c>
      <c r="C12" s="41">
        <v>0</v>
      </c>
      <c r="D12" s="42">
        <v>12</v>
      </c>
      <c r="E12" s="41">
        <v>18</v>
      </c>
      <c r="F12" s="41">
        <v>4</v>
      </c>
      <c r="G12" s="42">
        <v>22</v>
      </c>
      <c r="H12" s="41">
        <v>20</v>
      </c>
      <c r="I12" s="41">
        <v>1</v>
      </c>
      <c r="J12" s="42">
        <v>21</v>
      </c>
      <c r="K12" s="41">
        <v>14</v>
      </c>
      <c r="L12" s="41">
        <v>0</v>
      </c>
      <c r="M12" s="42">
        <v>14</v>
      </c>
      <c r="N12" s="41">
        <v>20</v>
      </c>
      <c r="O12" s="41">
        <v>6</v>
      </c>
      <c r="P12" s="42">
        <v>26</v>
      </c>
    </row>
    <row r="13" spans="1:16" x14ac:dyDescent="0.25">
      <c r="A13" s="29" t="s">
        <v>38</v>
      </c>
      <c r="B13" s="41">
        <v>59</v>
      </c>
      <c r="C13" s="41">
        <v>19</v>
      </c>
      <c r="D13" s="42">
        <v>78</v>
      </c>
      <c r="E13" s="41">
        <v>49</v>
      </c>
      <c r="F13" s="41">
        <v>7</v>
      </c>
      <c r="G13" s="42">
        <v>56</v>
      </c>
      <c r="H13" s="41">
        <v>54</v>
      </c>
      <c r="I13" s="41">
        <v>14</v>
      </c>
      <c r="J13" s="42">
        <v>68</v>
      </c>
      <c r="K13" s="41">
        <v>54</v>
      </c>
      <c r="L13" s="41">
        <v>14</v>
      </c>
      <c r="M13" s="42">
        <v>68</v>
      </c>
      <c r="N13" s="41">
        <v>57</v>
      </c>
      <c r="O13" s="41">
        <v>4</v>
      </c>
      <c r="P13" s="42">
        <v>61</v>
      </c>
    </row>
    <row r="14" spans="1:16" x14ac:dyDescent="0.25">
      <c r="A14" s="29" t="s">
        <v>39</v>
      </c>
      <c r="B14" s="41">
        <v>11</v>
      </c>
      <c r="C14" s="41">
        <v>2</v>
      </c>
      <c r="D14" s="42">
        <v>13</v>
      </c>
      <c r="E14" s="41">
        <v>13</v>
      </c>
      <c r="F14" s="41">
        <v>4</v>
      </c>
      <c r="G14" s="42">
        <v>17</v>
      </c>
      <c r="H14" s="41">
        <v>11</v>
      </c>
      <c r="I14" s="41">
        <v>1</v>
      </c>
      <c r="J14" s="42">
        <v>12</v>
      </c>
      <c r="K14" s="41">
        <v>7</v>
      </c>
      <c r="L14" s="41">
        <v>0</v>
      </c>
      <c r="M14" s="42">
        <v>7</v>
      </c>
      <c r="N14" s="41">
        <v>13</v>
      </c>
      <c r="O14" s="41">
        <v>4</v>
      </c>
      <c r="P14" s="42">
        <v>17</v>
      </c>
    </row>
    <row r="15" spans="1:16" x14ac:dyDescent="0.25">
      <c r="A15" s="29" t="s">
        <v>40</v>
      </c>
      <c r="B15" s="41">
        <v>10</v>
      </c>
      <c r="C15" s="41">
        <v>1</v>
      </c>
      <c r="D15" s="42">
        <v>11</v>
      </c>
      <c r="E15" s="41">
        <v>6</v>
      </c>
      <c r="F15" s="41">
        <v>0</v>
      </c>
      <c r="G15" s="42">
        <v>6</v>
      </c>
      <c r="H15" s="41">
        <v>5</v>
      </c>
      <c r="I15" s="41">
        <v>3</v>
      </c>
      <c r="J15" s="42">
        <v>8</v>
      </c>
      <c r="K15" s="41">
        <v>7</v>
      </c>
      <c r="L15" s="41">
        <v>4</v>
      </c>
      <c r="M15" s="42">
        <v>11</v>
      </c>
      <c r="N15" s="41">
        <v>9</v>
      </c>
      <c r="O15" s="41">
        <v>3</v>
      </c>
      <c r="P15" s="42">
        <v>12</v>
      </c>
    </row>
    <row r="16" spans="1:16" x14ac:dyDescent="0.25">
      <c r="A16" s="29" t="s">
        <v>41</v>
      </c>
      <c r="B16" s="41">
        <v>35</v>
      </c>
      <c r="C16" s="41">
        <v>5</v>
      </c>
      <c r="D16" s="42">
        <v>40</v>
      </c>
      <c r="E16" s="41">
        <v>25</v>
      </c>
      <c r="F16" s="41">
        <v>9</v>
      </c>
      <c r="G16" s="42">
        <v>34</v>
      </c>
      <c r="H16" s="41">
        <v>33</v>
      </c>
      <c r="I16" s="41">
        <v>11</v>
      </c>
      <c r="J16" s="42">
        <v>44</v>
      </c>
      <c r="K16" s="41">
        <v>23</v>
      </c>
      <c r="L16" s="41">
        <v>13</v>
      </c>
      <c r="M16" s="42">
        <v>36</v>
      </c>
      <c r="N16" s="41">
        <v>28</v>
      </c>
      <c r="O16" s="41">
        <v>13</v>
      </c>
      <c r="P16" s="42">
        <v>41</v>
      </c>
    </row>
    <row r="17" spans="1:16" x14ac:dyDescent="0.25">
      <c r="A17" s="29" t="s">
        <v>42</v>
      </c>
      <c r="B17" s="41">
        <v>32</v>
      </c>
      <c r="C17" s="41">
        <v>13</v>
      </c>
      <c r="D17" s="42">
        <v>45</v>
      </c>
      <c r="E17" s="41">
        <v>25</v>
      </c>
      <c r="F17" s="41">
        <v>12</v>
      </c>
      <c r="G17" s="42">
        <v>37</v>
      </c>
      <c r="H17" s="41">
        <v>24</v>
      </c>
      <c r="I17" s="41">
        <v>7</v>
      </c>
      <c r="J17" s="42">
        <v>31</v>
      </c>
      <c r="K17" s="41">
        <v>24</v>
      </c>
      <c r="L17" s="41">
        <v>6</v>
      </c>
      <c r="M17" s="42">
        <v>30</v>
      </c>
      <c r="N17" s="41">
        <v>25</v>
      </c>
      <c r="O17" s="41">
        <v>7</v>
      </c>
      <c r="P17" s="42">
        <v>32</v>
      </c>
    </row>
    <row r="18" spans="1:16" x14ac:dyDescent="0.25">
      <c r="A18" s="29" t="s">
        <v>25</v>
      </c>
      <c r="B18" s="41">
        <v>14</v>
      </c>
      <c r="C18" s="41">
        <v>7</v>
      </c>
      <c r="D18" s="42">
        <v>21</v>
      </c>
      <c r="E18" s="41">
        <v>12</v>
      </c>
      <c r="F18" s="41">
        <v>2</v>
      </c>
      <c r="G18" s="42">
        <v>14</v>
      </c>
      <c r="H18" s="41">
        <v>17</v>
      </c>
      <c r="I18" s="41">
        <v>1</v>
      </c>
      <c r="J18" s="42">
        <v>18</v>
      </c>
      <c r="K18" s="41">
        <v>10</v>
      </c>
      <c r="L18" s="41">
        <v>5</v>
      </c>
      <c r="M18" s="42">
        <v>15</v>
      </c>
      <c r="N18" s="41">
        <v>7</v>
      </c>
      <c r="O18" s="41">
        <v>5</v>
      </c>
      <c r="P18" s="42">
        <v>12</v>
      </c>
    </row>
    <row r="19" spans="1:16" x14ac:dyDescent="0.25">
      <c r="A19" s="29" t="s">
        <v>26</v>
      </c>
      <c r="B19" s="41">
        <v>12</v>
      </c>
      <c r="C19" s="41">
        <v>1</v>
      </c>
      <c r="D19" s="42">
        <v>13</v>
      </c>
      <c r="E19" s="41">
        <v>15</v>
      </c>
      <c r="F19" s="41">
        <v>2</v>
      </c>
      <c r="G19" s="42">
        <v>17</v>
      </c>
      <c r="H19" s="41">
        <v>8</v>
      </c>
      <c r="I19" s="41">
        <v>2</v>
      </c>
      <c r="J19" s="42">
        <v>10</v>
      </c>
      <c r="K19" s="41">
        <v>9</v>
      </c>
      <c r="L19" s="41">
        <v>6</v>
      </c>
      <c r="M19" s="42">
        <v>15</v>
      </c>
      <c r="N19" s="41">
        <v>7</v>
      </c>
      <c r="O19" s="41">
        <v>4</v>
      </c>
      <c r="P19" s="42">
        <v>11</v>
      </c>
    </row>
    <row r="20" spans="1:16" x14ac:dyDescent="0.25">
      <c r="A20" s="29" t="s">
        <v>43</v>
      </c>
      <c r="B20" s="41">
        <v>22</v>
      </c>
      <c r="C20" s="41">
        <v>12</v>
      </c>
      <c r="D20" s="42">
        <v>34</v>
      </c>
      <c r="E20" s="41">
        <v>27</v>
      </c>
      <c r="F20" s="41">
        <v>9</v>
      </c>
      <c r="G20" s="42">
        <v>36</v>
      </c>
      <c r="H20" s="41">
        <v>15</v>
      </c>
      <c r="I20" s="41">
        <v>7</v>
      </c>
      <c r="J20" s="42">
        <v>22</v>
      </c>
      <c r="K20" s="41">
        <v>17</v>
      </c>
      <c r="L20" s="41">
        <v>2</v>
      </c>
      <c r="M20" s="42">
        <v>19</v>
      </c>
      <c r="N20" s="41">
        <v>15</v>
      </c>
      <c r="O20" s="41">
        <v>4</v>
      </c>
      <c r="P20" s="42">
        <v>19</v>
      </c>
    </row>
    <row r="21" spans="1:16" x14ac:dyDescent="0.25">
      <c r="A21" s="29" t="s">
        <v>44</v>
      </c>
      <c r="B21" s="41">
        <v>34</v>
      </c>
      <c r="C21" s="41">
        <v>13</v>
      </c>
      <c r="D21" s="42">
        <v>47</v>
      </c>
      <c r="E21" s="41">
        <v>23</v>
      </c>
      <c r="F21" s="41">
        <v>12</v>
      </c>
      <c r="G21" s="42">
        <v>35</v>
      </c>
      <c r="H21" s="41">
        <v>29</v>
      </c>
      <c r="I21" s="41">
        <v>8</v>
      </c>
      <c r="J21" s="42">
        <v>37</v>
      </c>
      <c r="K21" s="41">
        <v>20</v>
      </c>
      <c r="L21" s="41">
        <v>15</v>
      </c>
      <c r="M21" s="42">
        <v>35</v>
      </c>
      <c r="N21" s="41">
        <v>23</v>
      </c>
      <c r="O21" s="41">
        <v>6</v>
      </c>
      <c r="P21" s="42">
        <v>29</v>
      </c>
    </row>
    <row r="22" spans="1:16" x14ac:dyDescent="0.25">
      <c r="A22" s="29" t="s">
        <v>124</v>
      </c>
      <c r="B22" s="41">
        <v>2</v>
      </c>
      <c r="C22" s="41">
        <v>0</v>
      </c>
      <c r="D22" s="42">
        <v>2</v>
      </c>
      <c r="E22" s="41">
        <v>0</v>
      </c>
      <c r="F22" s="41">
        <v>0</v>
      </c>
      <c r="G22" s="42">
        <v>0</v>
      </c>
      <c r="H22" s="41">
        <v>1</v>
      </c>
      <c r="I22" s="41">
        <v>0</v>
      </c>
      <c r="J22" s="42">
        <v>1</v>
      </c>
      <c r="K22" s="41">
        <v>1</v>
      </c>
      <c r="L22" s="41">
        <v>0</v>
      </c>
      <c r="M22" s="42">
        <v>1</v>
      </c>
      <c r="N22" s="41">
        <v>3</v>
      </c>
      <c r="O22" s="41">
        <v>0</v>
      </c>
      <c r="P22" s="42">
        <v>3</v>
      </c>
    </row>
    <row r="23" spans="1:16" x14ac:dyDescent="0.25">
      <c r="A23" s="5" t="s">
        <v>2</v>
      </c>
      <c r="B23" s="43">
        <v>558</v>
      </c>
      <c r="C23" s="43">
        <v>147</v>
      </c>
      <c r="D23" s="44">
        <v>705</v>
      </c>
      <c r="E23" s="43">
        <v>538</v>
      </c>
      <c r="F23" s="43">
        <v>143</v>
      </c>
      <c r="G23" s="44">
        <v>681</v>
      </c>
      <c r="H23" s="43">
        <f>SUM(H5:H22)</f>
        <v>504</v>
      </c>
      <c r="I23" s="43">
        <f t="shared" ref="I23:J23" si="0">SUM(I5:I22)</f>
        <v>162</v>
      </c>
      <c r="J23" s="44">
        <f t="shared" si="0"/>
        <v>666</v>
      </c>
      <c r="K23" s="43">
        <v>507</v>
      </c>
      <c r="L23" s="43">
        <v>171</v>
      </c>
      <c r="M23" s="44">
        <v>678</v>
      </c>
      <c r="N23" s="43">
        <v>501</v>
      </c>
      <c r="O23" s="43">
        <v>142</v>
      </c>
      <c r="P23" s="44">
        <v>643</v>
      </c>
    </row>
    <row r="24" spans="1:16" x14ac:dyDescent="0.25">
      <c r="B24" s="3"/>
      <c r="C24" s="3"/>
      <c r="D24" s="3"/>
      <c r="E24" s="3"/>
      <c r="F24" s="3"/>
      <c r="G24" s="3"/>
      <c r="H24" s="3"/>
      <c r="I24" s="3"/>
      <c r="J24" s="3"/>
      <c r="K24" s="3"/>
      <c r="L24" s="3"/>
      <c r="M24" s="3"/>
      <c r="N24" s="3"/>
      <c r="O24" s="3"/>
      <c r="P24" s="3"/>
    </row>
    <row r="25" spans="1:16" ht="28.5" customHeight="1" x14ac:dyDescent="0.25">
      <c r="A25" s="60" t="s">
        <v>136</v>
      </c>
      <c r="B25" s="60"/>
      <c r="C25" s="60"/>
      <c r="D25" s="60"/>
      <c r="E25" s="60"/>
      <c r="F25" s="60"/>
      <c r="G25" s="60"/>
    </row>
    <row r="26" spans="1:16" x14ac:dyDescent="0.25">
      <c r="A26" s="1"/>
    </row>
    <row r="27" spans="1:16" ht="29.25" customHeight="1" x14ac:dyDescent="0.25">
      <c r="A27" s="60" t="s">
        <v>196</v>
      </c>
      <c r="B27" s="60"/>
      <c r="C27" s="60"/>
      <c r="D27" s="60"/>
      <c r="E27" s="60"/>
      <c r="F27" s="60"/>
      <c r="G27" s="60"/>
    </row>
    <row r="29" spans="1:16" ht="29.25" customHeight="1" x14ac:dyDescent="0.25">
      <c r="A29" s="60" t="s">
        <v>50</v>
      </c>
      <c r="B29" s="60"/>
      <c r="C29" s="60"/>
      <c r="D29" s="60"/>
      <c r="E29" s="60"/>
      <c r="F29" s="60"/>
      <c r="G29" s="60"/>
    </row>
    <row r="31" spans="1:16" ht="60" customHeight="1" x14ac:dyDescent="0.25">
      <c r="A31" s="60" t="s">
        <v>142</v>
      </c>
      <c r="B31" s="60"/>
      <c r="C31" s="60"/>
      <c r="D31" s="60"/>
      <c r="E31" s="60"/>
      <c r="F31" s="60"/>
      <c r="G31" s="60"/>
    </row>
    <row r="32" spans="1:16" x14ac:dyDescent="0.25">
      <c r="A32" s="1"/>
    </row>
    <row r="33" spans="1:7" ht="30" customHeight="1" x14ac:dyDescent="0.25">
      <c r="A33" s="60" t="s">
        <v>185</v>
      </c>
      <c r="B33" s="60"/>
      <c r="C33" s="60"/>
      <c r="D33" s="60"/>
      <c r="E33" s="60"/>
      <c r="F33" s="60"/>
      <c r="G33" s="60"/>
    </row>
    <row r="35" spans="1:7" s="47" customFormat="1" x14ac:dyDescent="0.25">
      <c r="A35" s="76" t="s">
        <v>186</v>
      </c>
      <c r="B35" s="76"/>
      <c r="C35" s="76"/>
      <c r="D35" s="76"/>
      <c r="E35" s="76"/>
      <c r="F35" s="76"/>
      <c r="G35" s="76"/>
    </row>
  </sheetData>
  <mergeCells count="12">
    <mergeCell ref="A35:G35"/>
    <mergeCell ref="A25:G25"/>
    <mergeCell ref="A27:G27"/>
    <mergeCell ref="A29:G29"/>
    <mergeCell ref="A31:G31"/>
    <mergeCell ref="A33:G33"/>
    <mergeCell ref="N3:P3"/>
    <mergeCell ref="A3:A4"/>
    <mergeCell ref="B3:D3"/>
    <mergeCell ref="E3:G3"/>
    <mergeCell ref="H3:J3"/>
    <mergeCell ref="K3:M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77E5-B8EA-4700-8BC6-171C88FE8C0B}">
  <dimension ref="A1:P37"/>
  <sheetViews>
    <sheetView workbookViewId="0"/>
  </sheetViews>
  <sheetFormatPr defaultRowHeight="15" x14ac:dyDescent="0.25"/>
  <cols>
    <col min="1" max="1" width="38.28515625" customWidth="1"/>
    <col min="2" max="2" width="12.5703125" bestFit="1" customWidth="1"/>
    <col min="3" max="3" width="9.5703125" bestFit="1" customWidth="1"/>
    <col min="4" max="4" width="7.28515625" customWidth="1"/>
    <col min="5" max="5" width="12.5703125" bestFit="1" customWidth="1"/>
    <col min="6" max="6" width="9.5703125" bestFit="1" customWidth="1"/>
    <col min="7" max="7" width="7.28515625" customWidth="1"/>
    <col min="8" max="8" width="12.5703125" bestFit="1" customWidth="1"/>
    <col min="9" max="9" width="9.5703125" bestFit="1" customWidth="1"/>
    <col min="10" max="10" width="7.28515625" customWidth="1"/>
    <col min="11" max="11" width="12.5703125" bestFit="1" customWidth="1"/>
    <col min="12" max="12" width="9.5703125" bestFit="1" customWidth="1"/>
    <col min="13" max="13" width="7.28515625" customWidth="1"/>
    <col min="14" max="14" width="12.5703125" bestFit="1" customWidth="1"/>
    <col min="15" max="15" width="9.5703125" bestFit="1" customWidth="1"/>
    <col min="16" max="16" width="7.28515625" customWidth="1"/>
  </cols>
  <sheetData>
    <row r="1" spans="1:16" ht="21" x14ac:dyDescent="0.35">
      <c r="A1" s="46" t="s">
        <v>189</v>
      </c>
    </row>
    <row r="3" spans="1:16" x14ac:dyDescent="0.25">
      <c r="A3" s="72" t="s">
        <v>165</v>
      </c>
      <c r="B3" s="73" t="s">
        <v>3</v>
      </c>
      <c r="C3" s="74"/>
      <c r="D3" s="75"/>
      <c r="E3" s="73" t="s">
        <v>4</v>
      </c>
      <c r="F3" s="74"/>
      <c r="G3" s="75"/>
      <c r="H3" s="73" t="s">
        <v>191</v>
      </c>
      <c r="I3" s="74"/>
      <c r="J3" s="75"/>
      <c r="K3" s="64" t="s">
        <v>192</v>
      </c>
      <c r="L3" s="64"/>
      <c r="M3" s="64"/>
      <c r="N3" s="64" t="s">
        <v>194</v>
      </c>
      <c r="O3" s="64"/>
      <c r="P3" s="64"/>
    </row>
    <row r="4" spans="1:16" x14ac:dyDescent="0.25">
      <c r="A4" s="72"/>
      <c r="B4" s="5" t="s">
        <v>13</v>
      </c>
      <c r="C4" s="5" t="s">
        <v>14</v>
      </c>
      <c r="D4" s="30" t="s">
        <v>12</v>
      </c>
      <c r="E4" s="5" t="s">
        <v>13</v>
      </c>
      <c r="F4" s="5" t="s">
        <v>14</v>
      </c>
      <c r="G4" s="30" t="s">
        <v>12</v>
      </c>
      <c r="H4" s="5" t="s">
        <v>13</v>
      </c>
      <c r="I4" s="5" t="s">
        <v>14</v>
      </c>
      <c r="J4" s="30" t="s">
        <v>12</v>
      </c>
      <c r="K4" s="5" t="s">
        <v>13</v>
      </c>
      <c r="L4" s="5" t="s">
        <v>14</v>
      </c>
      <c r="M4" s="30" t="s">
        <v>12</v>
      </c>
      <c r="N4" s="5" t="s">
        <v>13</v>
      </c>
      <c r="O4" s="5" t="s">
        <v>14</v>
      </c>
      <c r="P4" s="30" t="s">
        <v>12</v>
      </c>
    </row>
    <row r="5" spans="1:16" x14ac:dyDescent="0.25">
      <c r="A5" s="29" t="s">
        <v>32</v>
      </c>
      <c r="B5" s="41">
        <v>10</v>
      </c>
      <c r="C5" s="41">
        <v>1</v>
      </c>
      <c r="D5" s="42">
        <v>11</v>
      </c>
      <c r="E5" s="41">
        <v>6</v>
      </c>
      <c r="F5" s="41">
        <v>0</v>
      </c>
      <c r="G5" s="42">
        <v>6</v>
      </c>
      <c r="H5" s="41">
        <v>3</v>
      </c>
      <c r="I5" s="41">
        <v>0</v>
      </c>
      <c r="J5" s="42">
        <v>3</v>
      </c>
      <c r="K5" s="41">
        <v>1</v>
      </c>
      <c r="L5" s="41">
        <v>0</v>
      </c>
      <c r="M5" s="42">
        <v>1</v>
      </c>
      <c r="N5" s="41">
        <v>7</v>
      </c>
      <c r="O5" s="41"/>
      <c r="P5" s="42">
        <v>7</v>
      </c>
    </row>
    <row r="6" spans="1:16" x14ac:dyDescent="0.25">
      <c r="A6" s="29" t="s">
        <v>33</v>
      </c>
      <c r="B6" s="41">
        <v>11</v>
      </c>
      <c r="C6" s="41">
        <v>0</v>
      </c>
      <c r="D6" s="42">
        <v>11</v>
      </c>
      <c r="E6" s="41">
        <v>6</v>
      </c>
      <c r="F6" s="41">
        <v>0</v>
      </c>
      <c r="G6" s="42">
        <v>6</v>
      </c>
      <c r="H6" s="41">
        <v>4</v>
      </c>
      <c r="I6" s="41">
        <v>0</v>
      </c>
      <c r="J6" s="42">
        <v>4</v>
      </c>
      <c r="K6" s="41">
        <v>4</v>
      </c>
      <c r="L6" s="41">
        <v>0</v>
      </c>
      <c r="M6" s="42">
        <v>4</v>
      </c>
      <c r="N6" s="41">
        <v>2</v>
      </c>
      <c r="O6" s="41">
        <v>1</v>
      </c>
      <c r="P6" s="42">
        <v>3</v>
      </c>
    </row>
    <row r="7" spans="1:16" x14ac:dyDescent="0.25">
      <c r="A7" s="29" t="s">
        <v>34</v>
      </c>
      <c r="B7" s="41">
        <v>8</v>
      </c>
      <c r="C7" s="41">
        <v>2</v>
      </c>
      <c r="D7" s="42">
        <v>10</v>
      </c>
      <c r="E7" s="41">
        <v>7</v>
      </c>
      <c r="F7" s="41">
        <v>1</v>
      </c>
      <c r="G7" s="42">
        <v>8</v>
      </c>
      <c r="H7" s="41">
        <v>5</v>
      </c>
      <c r="I7" s="41">
        <v>0</v>
      </c>
      <c r="J7" s="42">
        <v>5</v>
      </c>
      <c r="K7" s="41">
        <v>7</v>
      </c>
      <c r="L7" s="41">
        <v>0</v>
      </c>
      <c r="M7" s="42">
        <v>7</v>
      </c>
      <c r="N7" s="41">
        <v>5</v>
      </c>
      <c r="O7" s="41">
        <v>2</v>
      </c>
      <c r="P7" s="42">
        <v>7</v>
      </c>
    </row>
    <row r="8" spans="1:16" x14ac:dyDescent="0.25">
      <c r="A8" s="29" t="s">
        <v>35</v>
      </c>
      <c r="B8" s="41">
        <v>11</v>
      </c>
      <c r="C8" s="41">
        <v>0</v>
      </c>
      <c r="D8" s="42">
        <v>11</v>
      </c>
      <c r="E8" s="41">
        <v>21</v>
      </c>
      <c r="F8" s="41">
        <v>0</v>
      </c>
      <c r="G8" s="42">
        <v>21</v>
      </c>
      <c r="H8" s="41">
        <v>11</v>
      </c>
      <c r="I8" s="41">
        <v>2</v>
      </c>
      <c r="J8" s="42">
        <v>13</v>
      </c>
      <c r="K8" s="41">
        <v>14</v>
      </c>
      <c r="L8" s="41">
        <v>1</v>
      </c>
      <c r="M8" s="42">
        <v>15</v>
      </c>
      <c r="N8" s="41">
        <v>2</v>
      </c>
      <c r="O8" s="41">
        <v>1</v>
      </c>
      <c r="P8" s="42">
        <v>3</v>
      </c>
    </row>
    <row r="9" spans="1:16" x14ac:dyDescent="0.25">
      <c r="A9" s="29" t="s">
        <v>27</v>
      </c>
      <c r="B9" s="41">
        <v>8</v>
      </c>
      <c r="C9" s="41">
        <v>0</v>
      </c>
      <c r="D9" s="42">
        <v>8</v>
      </c>
      <c r="E9" s="41">
        <v>11</v>
      </c>
      <c r="F9" s="41">
        <v>1</v>
      </c>
      <c r="G9" s="42">
        <v>12</v>
      </c>
      <c r="H9" s="41">
        <v>7</v>
      </c>
      <c r="I9" s="41">
        <v>0</v>
      </c>
      <c r="J9" s="42">
        <v>7</v>
      </c>
      <c r="K9" s="41">
        <v>7</v>
      </c>
      <c r="L9" s="41">
        <v>0</v>
      </c>
      <c r="M9" s="42">
        <v>7</v>
      </c>
      <c r="N9" s="41">
        <v>10</v>
      </c>
      <c r="O9" s="41">
        <v>0</v>
      </c>
      <c r="P9" s="42">
        <v>10</v>
      </c>
    </row>
    <row r="10" spans="1:16" x14ac:dyDescent="0.25">
      <c r="A10" s="29" t="s">
        <v>28</v>
      </c>
      <c r="B10" s="41">
        <v>10</v>
      </c>
      <c r="C10" s="41">
        <v>1</v>
      </c>
      <c r="D10" s="42">
        <v>11</v>
      </c>
      <c r="E10" s="41">
        <v>6</v>
      </c>
      <c r="F10" s="41">
        <v>0</v>
      </c>
      <c r="G10" s="42">
        <v>6</v>
      </c>
      <c r="H10" s="41">
        <v>12</v>
      </c>
      <c r="I10" s="41">
        <v>0</v>
      </c>
      <c r="J10" s="42">
        <v>12</v>
      </c>
      <c r="K10" s="41">
        <v>9</v>
      </c>
      <c r="L10" s="41">
        <v>0</v>
      </c>
      <c r="M10" s="42">
        <v>9</v>
      </c>
      <c r="N10" s="41">
        <v>6</v>
      </c>
      <c r="O10" s="41">
        <v>0</v>
      </c>
      <c r="P10" s="42">
        <v>6</v>
      </c>
    </row>
    <row r="11" spans="1:16" x14ac:dyDescent="0.25">
      <c r="A11" s="29" t="s">
        <v>36</v>
      </c>
      <c r="B11" s="41">
        <v>2</v>
      </c>
      <c r="C11" s="41">
        <v>0</v>
      </c>
      <c r="D11" s="42">
        <v>2</v>
      </c>
      <c r="E11" s="41">
        <v>0</v>
      </c>
      <c r="F11" s="41">
        <v>0</v>
      </c>
      <c r="G11" s="42">
        <v>0</v>
      </c>
      <c r="H11" s="41">
        <v>0</v>
      </c>
      <c r="I11" s="41">
        <v>0</v>
      </c>
      <c r="J11" s="42">
        <v>0</v>
      </c>
      <c r="K11" s="41">
        <v>1</v>
      </c>
      <c r="L11" s="41">
        <v>0</v>
      </c>
      <c r="M11" s="42">
        <v>1</v>
      </c>
      <c r="N11" s="41">
        <v>4</v>
      </c>
      <c r="O11" s="41">
        <v>0</v>
      </c>
      <c r="P11" s="42">
        <v>4</v>
      </c>
    </row>
    <row r="12" spans="1:16" x14ac:dyDescent="0.25">
      <c r="A12" s="29" t="s">
        <v>37</v>
      </c>
      <c r="B12" s="41">
        <v>4</v>
      </c>
      <c r="C12" s="41">
        <v>0</v>
      </c>
      <c r="D12" s="42">
        <v>4</v>
      </c>
      <c r="E12" s="41">
        <v>5</v>
      </c>
      <c r="F12" s="41">
        <v>0</v>
      </c>
      <c r="G12" s="42">
        <v>5</v>
      </c>
      <c r="H12" s="41">
        <v>4</v>
      </c>
      <c r="I12" s="41"/>
      <c r="J12" s="42">
        <v>4</v>
      </c>
      <c r="K12" s="41">
        <v>5</v>
      </c>
      <c r="L12" s="41">
        <v>0</v>
      </c>
      <c r="M12" s="42">
        <v>5</v>
      </c>
      <c r="N12" s="41">
        <v>3</v>
      </c>
      <c r="O12" s="41">
        <v>0</v>
      </c>
      <c r="P12" s="42">
        <v>3</v>
      </c>
    </row>
    <row r="13" spans="1:16" x14ac:dyDescent="0.25">
      <c r="A13" s="29" t="s">
        <v>38</v>
      </c>
      <c r="B13" s="41">
        <v>12</v>
      </c>
      <c r="C13" s="41">
        <v>0</v>
      </c>
      <c r="D13" s="42">
        <v>12</v>
      </c>
      <c r="E13" s="41">
        <v>12</v>
      </c>
      <c r="F13" s="41">
        <v>0</v>
      </c>
      <c r="G13" s="42">
        <v>12</v>
      </c>
      <c r="H13" s="41">
        <v>6</v>
      </c>
      <c r="I13" s="41">
        <v>2</v>
      </c>
      <c r="J13" s="42">
        <v>8</v>
      </c>
      <c r="K13" s="41">
        <v>3</v>
      </c>
      <c r="L13" s="41">
        <v>0</v>
      </c>
      <c r="M13" s="42">
        <v>3</v>
      </c>
      <c r="N13" s="41">
        <v>3</v>
      </c>
      <c r="O13" s="41">
        <v>0</v>
      </c>
      <c r="P13" s="42">
        <v>3</v>
      </c>
    </row>
    <row r="14" spans="1:16" x14ac:dyDescent="0.25">
      <c r="A14" s="29" t="s">
        <v>39</v>
      </c>
      <c r="B14" s="41">
        <v>5</v>
      </c>
      <c r="C14" s="41">
        <v>1</v>
      </c>
      <c r="D14" s="42">
        <v>6</v>
      </c>
      <c r="E14" s="41">
        <v>13</v>
      </c>
      <c r="F14" s="41">
        <v>0</v>
      </c>
      <c r="G14" s="42">
        <v>13</v>
      </c>
      <c r="H14" s="41">
        <v>4</v>
      </c>
      <c r="I14" s="41">
        <v>0</v>
      </c>
      <c r="J14" s="42">
        <v>4</v>
      </c>
      <c r="K14" s="41">
        <v>3</v>
      </c>
      <c r="L14" s="41">
        <v>0</v>
      </c>
      <c r="M14" s="42">
        <v>3</v>
      </c>
      <c r="N14" s="41">
        <v>3</v>
      </c>
      <c r="O14" s="41">
        <v>0</v>
      </c>
      <c r="P14" s="42">
        <v>3</v>
      </c>
    </row>
    <row r="15" spans="1:16" x14ac:dyDescent="0.25">
      <c r="A15" s="29" t="s">
        <v>40</v>
      </c>
      <c r="B15" s="41">
        <v>8</v>
      </c>
      <c r="C15" s="41">
        <v>0</v>
      </c>
      <c r="D15" s="42">
        <v>8</v>
      </c>
      <c r="E15" s="41">
        <v>6</v>
      </c>
      <c r="F15" s="41">
        <v>1</v>
      </c>
      <c r="G15" s="42">
        <v>7</v>
      </c>
      <c r="H15" s="41">
        <v>5</v>
      </c>
      <c r="I15" s="41">
        <v>0</v>
      </c>
      <c r="J15" s="42">
        <v>5</v>
      </c>
      <c r="K15" s="41">
        <v>1</v>
      </c>
      <c r="L15" s="41">
        <v>0</v>
      </c>
      <c r="M15" s="42">
        <v>1</v>
      </c>
      <c r="N15" s="41">
        <v>4</v>
      </c>
      <c r="O15" s="41">
        <v>1</v>
      </c>
      <c r="P15" s="42">
        <v>5</v>
      </c>
    </row>
    <row r="16" spans="1:16" x14ac:dyDescent="0.25">
      <c r="A16" s="29" t="s">
        <v>41</v>
      </c>
      <c r="B16" s="41">
        <v>12</v>
      </c>
      <c r="C16" s="41">
        <v>0</v>
      </c>
      <c r="D16" s="42">
        <v>12</v>
      </c>
      <c r="E16" s="41">
        <v>5</v>
      </c>
      <c r="F16" s="41">
        <v>1</v>
      </c>
      <c r="G16" s="42">
        <v>6</v>
      </c>
      <c r="H16" s="41">
        <v>10</v>
      </c>
      <c r="I16" s="41">
        <v>3</v>
      </c>
      <c r="J16" s="42">
        <v>13</v>
      </c>
      <c r="K16" s="41">
        <v>9</v>
      </c>
      <c r="L16" s="41">
        <v>2</v>
      </c>
      <c r="M16" s="42">
        <v>11</v>
      </c>
      <c r="N16" s="41">
        <v>9</v>
      </c>
      <c r="O16" s="41">
        <v>0</v>
      </c>
      <c r="P16" s="42">
        <v>9</v>
      </c>
    </row>
    <row r="17" spans="1:16" x14ac:dyDescent="0.25">
      <c r="A17" s="29" t="s">
        <v>42</v>
      </c>
      <c r="B17" s="41">
        <v>11</v>
      </c>
      <c r="C17" s="41">
        <v>0</v>
      </c>
      <c r="D17" s="42">
        <v>11</v>
      </c>
      <c r="E17" s="41">
        <v>12</v>
      </c>
      <c r="F17" s="41">
        <v>1</v>
      </c>
      <c r="G17" s="42">
        <v>13</v>
      </c>
      <c r="H17" s="41">
        <v>6</v>
      </c>
      <c r="I17" s="41">
        <v>1</v>
      </c>
      <c r="J17" s="42">
        <v>7</v>
      </c>
      <c r="K17" s="41">
        <v>5</v>
      </c>
      <c r="L17" s="41">
        <v>1</v>
      </c>
      <c r="M17" s="42">
        <v>6</v>
      </c>
      <c r="N17" s="41">
        <v>3</v>
      </c>
      <c r="O17" s="41">
        <v>1</v>
      </c>
      <c r="P17" s="42">
        <v>4</v>
      </c>
    </row>
    <row r="18" spans="1:16" x14ac:dyDescent="0.25">
      <c r="A18" s="29" t="s">
        <v>25</v>
      </c>
      <c r="B18" s="41">
        <v>6</v>
      </c>
      <c r="C18" s="41">
        <v>0</v>
      </c>
      <c r="D18" s="42">
        <v>6</v>
      </c>
      <c r="E18" s="41">
        <v>3</v>
      </c>
      <c r="F18" s="41"/>
      <c r="G18" s="42">
        <v>3</v>
      </c>
      <c r="H18" s="41">
        <v>1</v>
      </c>
      <c r="I18" s="41">
        <v>0</v>
      </c>
      <c r="J18" s="42">
        <v>1</v>
      </c>
      <c r="K18" s="41">
        <v>2</v>
      </c>
      <c r="L18" s="41">
        <v>1</v>
      </c>
      <c r="M18" s="42">
        <v>3</v>
      </c>
      <c r="N18" s="41">
        <v>3</v>
      </c>
      <c r="O18" s="41">
        <v>0</v>
      </c>
      <c r="P18" s="42">
        <v>3</v>
      </c>
    </row>
    <row r="19" spans="1:16" x14ac:dyDescent="0.25">
      <c r="A19" s="29" t="s">
        <v>26</v>
      </c>
      <c r="B19" s="41">
        <v>6</v>
      </c>
      <c r="C19" s="41">
        <v>0</v>
      </c>
      <c r="D19" s="42">
        <v>6</v>
      </c>
      <c r="E19" s="41">
        <v>4</v>
      </c>
      <c r="F19" s="41"/>
      <c r="G19" s="42">
        <v>4</v>
      </c>
      <c r="H19" s="41">
        <v>2</v>
      </c>
      <c r="I19" s="41">
        <v>0</v>
      </c>
      <c r="J19" s="42">
        <v>2</v>
      </c>
      <c r="K19" s="41">
        <v>5</v>
      </c>
      <c r="L19" s="41">
        <v>0</v>
      </c>
      <c r="M19" s="42">
        <v>5</v>
      </c>
      <c r="N19" s="41">
        <v>3</v>
      </c>
      <c r="O19" s="41">
        <v>0</v>
      </c>
      <c r="P19" s="42">
        <v>3</v>
      </c>
    </row>
    <row r="20" spans="1:16" x14ac:dyDescent="0.25">
      <c r="A20" s="29" t="s">
        <v>43</v>
      </c>
      <c r="B20" s="41">
        <v>2</v>
      </c>
      <c r="C20" s="41">
        <v>0</v>
      </c>
      <c r="D20" s="42">
        <v>2</v>
      </c>
      <c r="E20" s="41">
        <v>6</v>
      </c>
      <c r="F20" s="41"/>
      <c r="G20" s="42">
        <v>6</v>
      </c>
      <c r="H20" s="41">
        <v>6</v>
      </c>
      <c r="I20" s="41">
        <v>0</v>
      </c>
      <c r="J20" s="42">
        <v>6</v>
      </c>
      <c r="K20" s="41">
        <v>4</v>
      </c>
      <c r="L20" s="41">
        <v>0</v>
      </c>
      <c r="M20" s="42">
        <v>4</v>
      </c>
      <c r="N20" s="41">
        <v>5</v>
      </c>
      <c r="O20" s="41">
        <v>0</v>
      </c>
      <c r="P20" s="42">
        <v>5</v>
      </c>
    </row>
    <row r="21" spans="1:16" x14ac:dyDescent="0.25">
      <c r="A21" s="29" t="s">
        <v>44</v>
      </c>
      <c r="B21" s="41">
        <v>3</v>
      </c>
      <c r="C21" s="41">
        <v>1</v>
      </c>
      <c r="D21" s="42">
        <v>4</v>
      </c>
      <c r="E21" s="41">
        <v>6</v>
      </c>
      <c r="F21" s="41"/>
      <c r="G21" s="42">
        <v>6</v>
      </c>
      <c r="H21" s="41">
        <v>7</v>
      </c>
      <c r="I21" s="41">
        <v>1</v>
      </c>
      <c r="J21" s="42">
        <v>8</v>
      </c>
      <c r="K21" s="41">
        <v>6</v>
      </c>
      <c r="L21" s="41">
        <v>0</v>
      </c>
      <c r="M21" s="42">
        <v>6</v>
      </c>
      <c r="N21" s="41">
        <v>4</v>
      </c>
      <c r="O21" s="41">
        <v>0</v>
      </c>
      <c r="P21" s="42">
        <v>4</v>
      </c>
    </row>
    <row r="22" spans="1:16" x14ac:dyDescent="0.25">
      <c r="A22" s="29" t="s">
        <v>124</v>
      </c>
      <c r="B22" s="41">
        <v>0</v>
      </c>
      <c r="C22" s="41">
        <v>0</v>
      </c>
      <c r="D22" s="42">
        <v>0</v>
      </c>
      <c r="E22" s="41">
        <v>0</v>
      </c>
      <c r="F22" s="41"/>
      <c r="G22" s="42">
        <v>0</v>
      </c>
      <c r="H22" s="41">
        <v>0</v>
      </c>
      <c r="I22" s="41">
        <v>0</v>
      </c>
      <c r="J22" s="42">
        <v>0</v>
      </c>
      <c r="K22" s="41">
        <v>0</v>
      </c>
      <c r="L22" s="41">
        <v>0</v>
      </c>
      <c r="M22" s="42">
        <v>0</v>
      </c>
      <c r="N22" s="41">
        <v>0</v>
      </c>
      <c r="O22" s="41">
        <v>0</v>
      </c>
      <c r="P22" s="42">
        <v>0</v>
      </c>
    </row>
    <row r="23" spans="1:16" x14ac:dyDescent="0.25">
      <c r="A23" s="5" t="s">
        <v>2</v>
      </c>
      <c r="B23" s="43">
        <v>129</v>
      </c>
      <c r="C23" s="43">
        <v>6</v>
      </c>
      <c r="D23" s="44">
        <v>135</v>
      </c>
      <c r="E23" s="43">
        <v>129</v>
      </c>
      <c r="F23" s="43">
        <v>5</v>
      </c>
      <c r="G23" s="44">
        <v>134</v>
      </c>
      <c r="H23" s="43">
        <f>SUM(H5:H22)</f>
        <v>93</v>
      </c>
      <c r="I23" s="43">
        <f t="shared" ref="I23:J23" si="0">SUM(I5:I22)</f>
        <v>9</v>
      </c>
      <c r="J23" s="44">
        <f t="shared" si="0"/>
        <v>102</v>
      </c>
      <c r="K23" s="43">
        <v>86</v>
      </c>
      <c r="L23" s="43">
        <v>5</v>
      </c>
      <c r="M23" s="44">
        <v>91</v>
      </c>
      <c r="N23" s="43">
        <v>76</v>
      </c>
      <c r="O23" s="43">
        <v>6</v>
      </c>
      <c r="P23" s="44">
        <v>82</v>
      </c>
    </row>
    <row r="24" spans="1:16" x14ac:dyDescent="0.25">
      <c r="B24" s="3"/>
      <c r="C24" s="3"/>
      <c r="D24" s="3"/>
      <c r="E24" s="3"/>
      <c r="F24" s="3"/>
      <c r="G24" s="3"/>
      <c r="H24" s="3"/>
      <c r="I24" s="3"/>
      <c r="J24" s="3"/>
      <c r="K24" s="3"/>
      <c r="L24" s="3"/>
      <c r="M24" s="3"/>
      <c r="N24" s="3"/>
      <c r="O24" s="3"/>
      <c r="P24" s="3"/>
    </row>
    <row r="25" spans="1:16" ht="28.5" customHeight="1" x14ac:dyDescent="0.25">
      <c r="A25" s="60" t="s">
        <v>136</v>
      </c>
      <c r="B25" s="60"/>
      <c r="C25" s="60"/>
      <c r="D25" s="60"/>
      <c r="E25" s="60"/>
      <c r="F25" s="60"/>
      <c r="G25" s="60"/>
    </row>
    <row r="26" spans="1:16" x14ac:dyDescent="0.25">
      <c r="A26" s="1"/>
    </row>
    <row r="27" spans="1:16" ht="29.25" customHeight="1" x14ac:dyDescent="0.25">
      <c r="A27" s="60" t="s">
        <v>196</v>
      </c>
      <c r="B27" s="60"/>
      <c r="C27" s="60"/>
      <c r="D27" s="60"/>
      <c r="E27" s="60"/>
      <c r="F27" s="60"/>
      <c r="G27" s="60"/>
    </row>
    <row r="29" spans="1:16" ht="29.25" customHeight="1" x14ac:dyDescent="0.25">
      <c r="A29" s="60" t="s">
        <v>50</v>
      </c>
      <c r="B29" s="60"/>
      <c r="C29" s="60"/>
      <c r="D29" s="60"/>
      <c r="E29" s="60"/>
      <c r="F29" s="60"/>
      <c r="G29" s="60"/>
    </row>
    <row r="31" spans="1:16" ht="60" customHeight="1" x14ac:dyDescent="0.25">
      <c r="A31" s="60" t="s">
        <v>142</v>
      </c>
      <c r="B31" s="60"/>
      <c r="C31" s="60"/>
      <c r="D31" s="60"/>
      <c r="E31" s="60"/>
      <c r="F31" s="60"/>
      <c r="G31" s="60"/>
    </row>
    <row r="33" spans="1:7" ht="28.5" customHeight="1" x14ac:dyDescent="0.25">
      <c r="A33" s="60" t="s">
        <v>143</v>
      </c>
      <c r="B33" s="60"/>
      <c r="C33" s="60"/>
      <c r="D33" s="60"/>
      <c r="E33" s="60"/>
      <c r="F33" s="60"/>
      <c r="G33" s="60"/>
    </row>
    <row r="34" spans="1:7" x14ac:dyDescent="0.25">
      <c r="A34" s="1"/>
    </row>
    <row r="35" spans="1:7" ht="30" customHeight="1" x14ac:dyDescent="0.25">
      <c r="A35" s="60" t="s">
        <v>135</v>
      </c>
      <c r="B35" s="60"/>
      <c r="C35" s="60"/>
      <c r="D35" s="60"/>
      <c r="E35" s="60"/>
      <c r="F35" s="60"/>
      <c r="G35" s="60"/>
    </row>
    <row r="37" spans="1:7" s="47" customFormat="1" x14ac:dyDescent="0.25">
      <c r="A37" s="76" t="s">
        <v>128</v>
      </c>
      <c r="B37" s="76"/>
      <c r="C37" s="76"/>
      <c r="D37" s="76"/>
      <c r="E37" s="76"/>
      <c r="F37" s="76"/>
      <c r="G37" s="76"/>
    </row>
  </sheetData>
  <mergeCells count="13">
    <mergeCell ref="N3:P3"/>
    <mergeCell ref="A3:A4"/>
    <mergeCell ref="B3:D3"/>
    <mergeCell ref="E3:G3"/>
    <mergeCell ref="H3:J3"/>
    <mergeCell ref="K3:M3"/>
    <mergeCell ref="A37:G37"/>
    <mergeCell ref="A25:G25"/>
    <mergeCell ref="A27:G27"/>
    <mergeCell ref="A29:G29"/>
    <mergeCell ref="A31:G31"/>
    <mergeCell ref="A33:G33"/>
    <mergeCell ref="A35:G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F3289-9962-425B-AD78-846583F40B8D}">
  <dimension ref="A1:P39"/>
  <sheetViews>
    <sheetView zoomScaleNormal="100" workbookViewId="0"/>
  </sheetViews>
  <sheetFormatPr defaultRowHeight="15" x14ac:dyDescent="0.25"/>
  <cols>
    <col min="1" max="1" width="38.28515625" customWidth="1"/>
    <col min="2" max="2" width="12.5703125" bestFit="1" customWidth="1"/>
    <col min="3" max="3" width="9.5703125" bestFit="1" customWidth="1"/>
    <col min="4" max="4" width="7.28515625" customWidth="1"/>
    <col min="5" max="5" width="12.5703125" bestFit="1" customWidth="1"/>
    <col min="6" max="6" width="9.5703125" bestFit="1" customWidth="1"/>
    <col min="7" max="7" width="7.28515625" customWidth="1"/>
    <col min="8" max="8" width="12.5703125" bestFit="1" customWidth="1"/>
    <col min="9" max="9" width="9.5703125" bestFit="1" customWidth="1"/>
    <col min="10" max="10" width="7.28515625" customWidth="1"/>
    <col min="11" max="11" width="12.5703125" bestFit="1" customWidth="1"/>
    <col min="12" max="12" width="9.5703125" bestFit="1" customWidth="1"/>
    <col min="13" max="13" width="7.28515625" customWidth="1"/>
    <col min="14" max="14" width="12.5703125" bestFit="1" customWidth="1"/>
    <col min="15" max="15" width="9.5703125" bestFit="1" customWidth="1"/>
    <col min="16" max="16" width="7.28515625" customWidth="1"/>
  </cols>
  <sheetData>
    <row r="1" spans="1:16" ht="21" x14ac:dyDescent="0.35">
      <c r="A1" s="46" t="s">
        <v>171</v>
      </c>
    </row>
    <row r="3" spans="1:16" x14ac:dyDescent="0.25">
      <c r="A3" s="72" t="s">
        <v>165</v>
      </c>
      <c r="B3" s="73" t="s">
        <v>3</v>
      </c>
      <c r="C3" s="74"/>
      <c r="D3" s="75"/>
      <c r="E3" s="73" t="s">
        <v>4</v>
      </c>
      <c r="F3" s="74"/>
      <c r="G3" s="75"/>
      <c r="H3" s="73" t="s">
        <v>191</v>
      </c>
      <c r="I3" s="74"/>
      <c r="J3" s="75"/>
      <c r="K3" s="64" t="s">
        <v>192</v>
      </c>
      <c r="L3" s="64"/>
      <c r="M3" s="64"/>
      <c r="N3" s="64" t="s">
        <v>194</v>
      </c>
      <c r="O3" s="64"/>
      <c r="P3" s="64"/>
    </row>
    <row r="4" spans="1:16" x14ac:dyDescent="0.25">
      <c r="A4" s="72"/>
      <c r="B4" s="5" t="s">
        <v>13</v>
      </c>
      <c r="C4" s="5" t="s">
        <v>14</v>
      </c>
      <c r="D4" s="30" t="s">
        <v>12</v>
      </c>
      <c r="E4" s="5" t="s">
        <v>13</v>
      </c>
      <c r="F4" s="5" t="s">
        <v>14</v>
      </c>
      <c r="G4" s="30" t="s">
        <v>12</v>
      </c>
      <c r="H4" s="5" t="s">
        <v>13</v>
      </c>
      <c r="I4" s="5" t="s">
        <v>14</v>
      </c>
      <c r="J4" s="30" t="s">
        <v>12</v>
      </c>
      <c r="K4" s="5" t="s">
        <v>13</v>
      </c>
      <c r="L4" s="5" t="s">
        <v>14</v>
      </c>
      <c r="M4" s="30" t="s">
        <v>12</v>
      </c>
      <c r="N4" s="5" t="s">
        <v>13</v>
      </c>
      <c r="O4" s="5" t="s">
        <v>14</v>
      </c>
      <c r="P4" s="30" t="s">
        <v>12</v>
      </c>
    </row>
    <row r="5" spans="1:16" x14ac:dyDescent="0.25">
      <c r="A5" s="29" t="s">
        <v>32</v>
      </c>
      <c r="B5" s="31">
        <v>72</v>
      </c>
      <c r="C5" s="31">
        <v>117</v>
      </c>
      <c r="D5" s="32">
        <v>189</v>
      </c>
      <c r="E5" s="31">
        <v>87</v>
      </c>
      <c r="F5" s="31">
        <v>102</v>
      </c>
      <c r="G5" s="32">
        <v>189</v>
      </c>
      <c r="H5" s="31">
        <v>68</v>
      </c>
      <c r="I5" s="31">
        <v>397</v>
      </c>
      <c r="J5" s="32">
        <v>465</v>
      </c>
      <c r="K5" s="31">
        <v>30</v>
      </c>
      <c r="L5" s="31">
        <v>307</v>
      </c>
      <c r="M5" s="32">
        <v>337</v>
      </c>
      <c r="N5" s="31">
        <v>74</v>
      </c>
      <c r="O5" s="31">
        <v>709</v>
      </c>
      <c r="P5" s="32">
        <v>783</v>
      </c>
    </row>
    <row r="6" spans="1:16" x14ac:dyDescent="0.25">
      <c r="A6" s="29" t="s">
        <v>33</v>
      </c>
      <c r="B6" s="31">
        <v>26</v>
      </c>
      <c r="C6" s="31">
        <v>175</v>
      </c>
      <c r="D6" s="32">
        <v>201</v>
      </c>
      <c r="E6" s="31">
        <v>28</v>
      </c>
      <c r="F6" s="31">
        <v>134</v>
      </c>
      <c r="G6" s="32">
        <v>162</v>
      </c>
      <c r="H6" s="31">
        <v>35</v>
      </c>
      <c r="I6" s="31">
        <v>338</v>
      </c>
      <c r="J6" s="32">
        <v>373</v>
      </c>
      <c r="K6" s="31">
        <v>59</v>
      </c>
      <c r="L6" s="31">
        <v>493</v>
      </c>
      <c r="M6" s="32">
        <v>552</v>
      </c>
      <c r="N6" s="31">
        <v>27</v>
      </c>
      <c r="O6" s="31">
        <v>490</v>
      </c>
      <c r="P6" s="32">
        <v>517</v>
      </c>
    </row>
    <row r="7" spans="1:16" x14ac:dyDescent="0.25">
      <c r="A7" s="29" t="s">
        <v>34</v>
      </c>
      <c r="B7" s="31">
        <v>93</v>
      </c>
      <c r="C7" s="31">
        <v>215</v>
      </c>
      <c r="D7" s="32">
        <v>308</v>
      </c>
      <c r="E7" s="31">
        <v>69</v>
      </c>
      <c r="F7" s="31">
        <v>163</v>
      </c>
      <c r="G7" s="32">
        <v>232</v>
      </c>
      <c r="H7" s="31">
        <v>74</v>
      </c>
      <c r="I7" s="31">
        <v>394</v>
      </c>
      <c r="J7" s="32">
        <v>468</v>
      </c>
      <c r="K7" s="31">
        <v>56</v>
      </c>
      <c r="L7" s="31">
        <v>421</v>
      </c>
      <c r="M7" s="32">
        <v>477</v>
      </c>
      <c r="N7" s="31">
        <v>81</v>
      </c>
      <c r="O7" s="31">
        <v>190</v>
      </c>
      <c r="P7" s="32">
        <v>271</v>
      </c>
    </row>
    <row r="8" spans="1:16" x14ac:dyDescent="0.25">
      <c r="A8" s="29" t="s">
        <v>35</v>
      </c>
      <c r="B8" s="31">
        <v>86</v>
      </c>
      <c r="C8" s="31">
        <v>233</v>
      </c>
      <c r="D8" s="32">
        <v>319</v>
      </c>
      <c r="E8" s="31">
        <v>104</v>
      </c>
      <c r="F8" s="31">
        <v>190</v>
      </c>
      <c r="G8" s="32">
        <v>294</v>
      </c>
      <c r="H8" s="31">
        <v>89</v>
      </c>
      <c r="I8" s="31">
        <v>530</v>
      </c>
      <c r="J8" s="32">
        <v>619</v>
      </c>
      <c r="K8" s="31">
        <v>89</v>
      </c>
      <c r="L8" s="31">
        <v>454</v>
      </c>
      <c r="M8" s="32">
        <v>543</v>
      </c>
      <c r="N8" s="31">
        <v>95</v>
      </c>
      <c r="O8" s="31">
        <v>314</v>
      </c>
      <c r="P8" s="32">
        <v>409</v>
      </c>
    </row>
    <row r="9" spans="1:16" x14ac:dyDescent="0.25">
      <c r="A9" s="29" t="s">
        <v>27</v>
      </c>
      <c r="B9" s="31">
        <v>176</v>
      </c>
      <c r="C9" s="31">
        <v>75</v>
      </c>
      <c r="D9" s="32">
        <v>251</v>
      </c>
      <c r="E9" s="31">
        <v>187</v>
      </c>
      <c r="F9" s="31">
        <v>74</v>
      </c>
      <c r="G9" s="32">
        <v>261</v>
      </c>
      <c r="H9" s="31">
        <v>132</v>
      </c>
      <c r="I9" s="31">
        <v>134</v>
      </c>
      <c r="J9" s="32">
        <v>266</v>
      </c>
      <c r="K9" s="31">
        <v>155</v>
      </c>
      <c r="L9" s="31">
        <v>152</v>
      </c>
      <c r="M9" s="32">
        <v>307</v>
      </c>
      <c r="N9" s="31">
        <v>165</v>
      </c>
      <c r="O9" s="31">
        <v>111</v>
      </c>
      <c r="P9" s="32">
        <v>276</v>
      </c>
    </row>
    <row r="10" spans="1:16" x14ac:dyDescent="0.25">
      <c r="A10" s="29" t="s">
        <v>28</v>
      </c>
      <c r="B10" s="31">
        <v>79</v>
      </c>
      <c r="C10" s="31">
        <v>43</v>
      </c>
      <c r="D10" s="32">
        <v>122</v>
      </c>
      <c r="E10" s="31">
        <v>78</v>
      </c>
      <c r="F10" s="31">
        <v>45</v>
      </c>
      <c r="G10" s="32">
        <v>123</v>
      </c>
      <c r="H10" s="31">
        <v>75</v>
      </c>
      <c r="I10" s="31">
        <v>98</v>
      </c>
      <c r="J10" s="32">
        <v>173</v>
      </c>
      <c r="K10" s="31">
        <v>104</v>
      </c>
      <c r="L10" s="31">
        <v>172</v>
      </c>
      <c r="M10" s="32">
        <v>276</v>
      </c>
      <c r="N10" s="31">
        <v>86</v>
      </c>
      <c r="O10" s="31">
        <v>73</v>
      </c>
      <c r="P10" s="32">
        <v>159</v>
      </c>
    </row>
    <row r="11" spans="1:16" x14ac:dyDescent="0.25">
      <c r="A11" s="29" t="s">
        <v>36</v>
      </c>
      <c r="B11" s="31">
        <v>20</v>
      </c>
      <c r="C11" s="31">
        <v>61</v>
      </c>
      <c r="D11" s="32">
        <v>81</v>
      </c>
      <c r="E11" s="31">
        <v>14</v>
      </c>
      <c r="F11" s="31">
        <v>55</v>
      </c>
      <c r="G11" s="32">
        <v>69</v>
      </c>
      <c r="H11" s="31">
        <v>27</v>
      </c>
      <c r="I11" s="31">
        <v>138</v>
      </c>
      <c r="J11" s="32">
        <v>165</v>
      </c>
      <c r="K11" s="31">
        <v>20</v>
      </c>
      <c r="L11" s="31">
        <v>168</v>
      </c>
      <c r="M11" s="32">
        <v>188</v>
      </c>
      <c r="N11" s="31">
        <v>20</v>
      </c>
      <c r="O11" s="31">
        <v>64</v>
      </c>
      <c r="P11" s="32">
        <v>84</v>
      </c>
    </row>
    <row r="12" spans="1:16" x14ac:dyDescent="0.25">
      <c r="A12" s="29" t="s">
        <v>37</v>
      </c>
      <c r="B12" s="31">
        <v>36</v>
      </c>
      <c r="C12" s="31">
        <v>66</v>
      </c>
      <c r="D12" s="32">
        <v>102</v>
      </c>
      <c r="E12" s="31">
        <v>46</v>
      </c>
      <c r="F12" s="31">
        <v>61</v>
      </c>
      <c r="G12" s="32">
        <v>107</v>
      </c>
      <c r="H12" s="31">
        <v>39</v>
      </c>
      <c r="I12" s="31">
        <v>90</v>
      </c>
      <c r="J12" s="32">
        <v>129</v>
      </c>
      <c r="K12" s="31">
        <v>35</v>
      </c>
      <c r="L12" s="31">
        <v>78</v>
      </c>
      <c r="M12" s="32">
        <v>113</v>
      </c>
      <c r="N12" s="31">
        <v>37</v>
      </c>
      <c r="O12" s="31">
        <v>67</v>
      </c>
      <c r="P12" s="32">
        <v>104</v>
      </c>
    </row>
    <row r="13" spans="1:16" x14ac:dyDescent="0.25">
      <c r="A13" s="29" t="s">
        <v>38</v>
      </c>
      <c r="B13" s="31">
        <v>100</v>
      </c>
      <c r="C13" s="31">
        <v>105</v>
      </c>
      <c r="D13" s="32">
        <v>205</v>
      </c>
      <c r="E13" s="31">
        <v>117</v>
      </c>
      <c r="F13" s="31">
        <v>98</v>
      </c>
      <c r="G13" s="32">
        <v>215</v>
      </c>
      <c r="H13" s="31">
        <v>95</v>
      </c>
      <c r="I13" s="31">
        <v>217</v>
      </c>
      <c r="J13" s="32">
        <v>312</v>
      </c>
      <c r="K13" s="31">
        <v>87</v>
      </c>
      <c r="L13" s="31">
        <v>167</v>
      </c>
      <c r="M13" s="32">
        <v>254</v>
      </c>
      <c r="N13" s="31">
        <v>83</v>
      </c>
      <c r="O13" s="31">
        <v>138</v>
      </c>
      <c r="P13" s="32">
        <v>221</v>
      </c>
    </row>
    <row r="14" spans="1:16" x14ac:dyDescent="0.25">
      <c r="A14" s="29" t="s">
        <v>39</v>
      </c>
      <c r="B14" s="31">
        <v>32</v>
      </c>
      <c r="C14" s="31">
        <v>137</v>
      </c>
      <c r="D14" s="32">
        <v>169</v>
      </c>
      <c r="E14" s="31">
        <v>37</v>
      </c>
      <c r="F14" s="31">
        <v>98</v>
      </c>
      <c r="G14" s="32">
        <v>135</v>
      </c>
      <c r="H14" s="31">
        <v>35</v>
      </c>
      <c r="I14" s="31">
        <v>155</v>
      </c>
      <c r="J14" s="32">
        <v>190</v>
      </c>
      <c r="K14" s="31">
        <v>24</v>
      </c>
      <c r="L14" s="31">
        <v>211</v>
      </c>
      <c r="M14" s="32">
        <v>235</v>
      </c>
      <c r="N14" s="31">
        <v>22</v>
      </c>
      <c r="O14" s="31">
        <v>210</v>
      </c>
      <c r="P14" s="32">
        <v>232</v>
      </c>
    </row>
    <row r="15" spans="1:16" x14ac:dyDescent="0.25">
      <c r="A15" s="29" t="s">
        <v>40</v>
      </c>
      <c r="B15" s="31">
        <v>29</v>
      </c>
      <c r="C15" s="31">
        <v>41</v>
      </c>
      <c r="D15" s="32">
        <v>70</v>
      </c>
      <c r="E15" s="31">
        <v>31</v>
      </c>
      <c r="F15" s="31">
        <v>68</v>
      </c>
      <c r="G15" s="32">
        <v>99</v>
      </c>
      <c r="H15" s="31">
        <v>34</v>
      </c>
      <c r="I15" s="31">
        <v>127</v>
      </c>
      <c r="J15" s="32">
        <v>161</v>
      </c>
      <c r="K15" s="31">
        <v>30</v>
      </c>
      <c r="L15" s="31">
        <v>119</v>
      </c>
      <c r="M15" s="32">
        <v>149</v>
      </c>
      <c r="N15" s="31">
        <v>27</v>
      </c>
      <c r="O15" s="31">
        <v>102</v>
      </c>
      <c r="P15" s="32">
        <v>129</v>
      </c>
    </row>
    <row r="16" spans="1:16" x14ac:dyDescent="0.25">
      <c r="A16" s="29" t="s">
        <v>41</v>
      </c>
      <c r="B16" s="31">
        <v>105</v>
      </c>
      <c r="C16" s="31">
        <v>308</v>
      </c>
      <c r="D16" s="32">
        <v>413</v>
      </c>
      <c r="E16" s="31">
        <v>85</v>
      </c>
      <c r="F16" s="31">
        <v>278</v>
      </c>
      <c r="G16" s="32">
        <v>363</v>
      </c>
      <c r="H16" s="31">
        <v>79</v>
      </c>
      <c r="I16" s="31">
        <v>487</v>
      </c>
      <c r="J16" s="32">
        <v>566</v>
      </c>
      <c r="K16" s="31">
        <v>94</v>
      </c>
      <c r="L16" s="31">
        <v>712</v>
      </c>
      <c r="M16" s="32">
        <v>806</v>
      </c>
      <c r="N16" s="31">
        <v>73</v>
      </c>
      <c r="O16" s="31">
        <v>587</v>
      </c>
      <c r="P16" s="32">
        <v>660</v>
      </c>
    </row>
    <row r="17" spans="1:16" x14ac:dyDescent="0.25">
      <c r="A17" s="29" t="s">
        <v>42</v>
      </c>
      <c r="B17" s="31">
        <v>67</v>
      </c>
      <c r="C17" s="31">
        <v>192</v>
      </c>
      <c r="D17" s="32">
        <v>259</v>
      </c>
      <c r="E17" s="31">
        <v>76</v>
      </c>
      <c r="F17" s="31">
        <v>259</v>
      </c>
      <c r="G17" s="32">
        <v>335</v>
      </c>
      <c r="H17" s="31">
        <v>67</v>
      </c>
      <c r="I17" s="31">
        <v>355</v>
      </c>
      <c r="J17" s="32">
        <v>422</v>
      </c>
      <c r="K17" s="31">
        <v>59</v>
      </c>
      <c r="L17" s="31">
        <v>295</v>
      </c>
      <c r="M17" s="32">
        <v>354</v>
      </c>
      <c r="N17" s="31">
        <v>59</v>
      </c>
      <c r="O17" s="31">
        <v>124</v>
      </c>
      <c r="P17" s="32">
        <v>183</v>
      </c>
    </row>
    <row r="18" spans="1:16" x14ac:dyDescent="0.25">
      <c r="A18" s="29" t="s">
        <v>25</v>
      </c>
      <c r="B18" s="31">
        <v>46</v>
      </c>
      <c r="C18" s="31">
        <v>139</v>
      </c>
      <c r="D18" s="32">
        <v>185</v>
      </c>
      <c r="E18" s="31">
        <v>35</v>
      </c>
      <c r="F18" s="31">
        <v>117</v>
      </c>
      <c r="G18" s="32">
        <v>152</v>
      </c>
      <c r="H18" s="31">
        <v>41</v>
      </c>
      <c r="I18" s="31">
        <v>128</v>
      </c>
      <c r="J18" s="32">
        <v>169</v>
      </c>
      <c r="K18" s="31">
        <v>26</v>
      </c>
      <c r="L18" s="31">
        <v>146</v>
      </c>
      <c r="M18" s="32">
        <v>172</v>
      </c>
      <c r="N18" s="31">
        <v>16</v>
      </c>
      <c r="O18" s="31">
        <v>176</v>
      </c>
      <c r="P18" s="32">
        <v>192</v>
      </c>
    </row>
    <row r="19" spans="1:16" x14ac:dyDescent="0.25">
      <c r="A19" s="29" t="s">
        <v>26</v>
      </c>
      <c r="B19" s="31">
        <v>36</v>
      </c>
      <c r="C19" s="31">
        <v>62</v>
      </c>
      <c r="D19" s="32">
        <v>98</v>
      </c>
      <c r="E19" s="31">
        <v>40</v>
      </c>
      <c r="F19" s="31">
        <v>87</v>
      </c>
      <c r="G19" s="32">
        <v>127</v>
      </c>
      <c r="H19" s="31">
        <v>32</v>
      </c>
      <c r="I19" s="31">
        <v>84</v>
      </c>
      <c r="J19" s="32">
        <v>116</v>
      </c>
      <c r="K19" s="31">
        <v>37</v>
      </c>
      <c r="L19" s="31">
        <v>148</v>
      </c>
      <c r="M19" s="32">
        <v>185</v>
      </c>
      <c r="N19" s="31">
        <v>21</v>
      </c>
      <c r="O19" s="31">
        <v>256</v>
      </c>
      <c r="P19" s="32">
        <v>277</v>
      </c>
    </row>
    <row r="20" spans="1:16" x14ac:dyDescent="0.25">
      <c r="A20" s="29" t="s">
        <v>43</v>
      </c>
      <c r="B20" s="31">
        <v>52</v>
      </c>
      <c r="C20" s="31">
        <v>194</v>
      </c>
      <c r="D20" s="32">
        <v>246</v>
      </c>
      <c r="E20" s="31">
        <v>59</v>
      </c>
      <c r="F20" s="31">
        <v>151</v>
      </c>
      <c r="G20" s="32">
        <v>210</v>
      </c>
      <c r="H20" s="31">
        <v>45</v>
      </c>
      <c r="I20" s="31">
        <v>279</v>
      </c>
      <c r="J20" s="32">
        <v>324</v>
      </c>
      <c r="K20" s="31">
        <v>43</v>
      </c>
      <c r="L20" s="31">
        <v>198</v>
      </c>
      <c r="M20" s="32">
        <v>241</v>
      </c>
      <c r="N20" s="31">
        <v>38</v>
      </c>
      <c r="O20" s="31">
        <v>219</v>
      </c>
      <c r="P20" s="32">
        <v>257</v>
      </c>
    </row>
    <row r="21" spans="1:16" x14ac:dyDescent="0.25">
      <c r="A21" s="29" t="s">
        <v>44</v>
      </c>
      <c r="B21" s="31">
        <v>72</v>
      </c>
      <c r="C21" s="31">
        <v>239</v>
      </c>
      <c r="D21" s="32">
        <v>311</v>
      </c>
      <c r="E21" s="31">
        <v>63</v>
      </c>
      <c r="F21" s="31">
        <v>244</v>
      </c>
      <c r="G21" s="32">
        <v>307</v>
      </c>
      <c r="H21" s="31">
        <v>71</v>
      </c>
      <c r="I21" s="31">
        <v>389</v>
      </c>
      <c r="J21" s="32">
        <v>460</v>
      </c>
      <c r="K21" s="31">
        <v>77</v>
      </c>
      <c r="L21" s="31">
        <v>371</v>
      </c>
      <c r="M21" s="32">
        <v>448</v>
      </c>
      <c r="N21" s="31">
        <v>47</v>
      </c>
      <c r="O21" s="31">
        <v>434</v>
      </c>
      <c r="P21" s="32">
        <v>481</v>
      </c>
    </row>
    <row r="22" spans="1:16" x14ac:dyDescent="0.25">
      <c r="A22" s="29" t="s">
        <v>124</v>
      </c>
      <c r="B22" s="31">
        <v>1</v>
      </c>
      <c r="C22" s="31">
        <v>1</v>
      </c>
      <c r="D22" s="32">
        <v>2</v>
      </c>
      <c r="E22" s="31">
        <v>0</v>
      </c>
      <c r="F22" s="31">
        <v>0</v>
      </c>
      <c r="G22" s="32">
        <v>0</v>
      </c>
      <c r="H22" s="31">
        <v>16</v>
      </c>
      <c r="I22" s="31">
        <v>1</v>
      </c>
      <c r="J22" s="32">
        <v>17</v>
      </c>
      <c r="K22" s="31">
        <v>3</v>
      </c>
      <c r="L22" s="31">
        <v>3</v>
      </c>
      <c r="M22" s="32">
        <v>6</v>
      </c>
      <c r="N22" s="31">
        <v>4</v>
      </c>
      <c r="O22" s="31">
        <v>0</v>
      </c>
      <c r="P22" s="32">
        <v>4</v>
      </c>
    </row>
    <row r="23" spans="1:16" x14ac:dyDescent="0.25">
      <c r="A23" s="5" t="s">
        <v>2</v>
      </c>
      <c r="B23" s="33">
        <v>1128</v>
      </c>
      <c r="C23" s="33">
        <v>2403</v>
      </c>
      <c r="D23" s="32">
        <v>3531</v>
      </c>
      <c r="E23" s="33">
        <v>1156</v>
      </c>
      <c r="F23" s="33">
        <v>2224</v>
      </c>
      <c r="G23" s="32">
        <v>3380</v>
      </c>
      <c r="H23" s="33">
        <f>SUM(H5:H22)</f>
        <v>1054</v>
      </c>
      <c r="I23" s="33">
        <f t="shared" ref="I23:J23" si="0">SUM(I5:I22)</f>
        <v>4341</v>
      </c>
      <c r="J23" s="32">
        <f t="shared" si="0"/>
        <v>5395</v>
      </c>
      <c r="K23" s="33">
        <v>1028</v>
      </c>
      <c r="L23" s="33">
        <v>4615</v>
      </c>
      <c r="M23" s="32">
        <v>5643</v>
      </c>
      <c r="N23" s="33">
        <v>975</v>
      </c>
      <c r="O23" s="33">
        <v>4264</v>
      </c>
      <c r="P23" s="32">
        <v>5239</v>
      </c>
    </row>
    <row r="24" spans="1:16" x14ac:dyDescent="0.25">
      <c r="A24" s="3"/>
      <c r="B24" s="3"/>
      <c r="C24" s="3"/>
      <c r="D24" s="3"/>
      <c r="E24" s="3"/>
      <c r="F24" s="3"/>
      <c r="G24" s="3"/>
      <c r="H24" s="3"/>
      <c r="I24" s="3"/>
      <c r="J24" s="3"/>
      <c r="K24" s="3"/>
      <c r="L24" s="3"/>
      <c r="M24" s="3"/>
      <c r="N24" s="3"/>
      <c r="O24" s="3"/>
      <c r="P24" s="3"/>
    </row>
    <row r="25" spans="1:16" ht="30.75" customHeight="1" x14ac:dyDescent="0.25">
      <c r="A25" s="60" t="s">
        <v>136</v>
      </c>
      <c r="B25" s="60"/>
      <c r="C25" s="60"/>
      <c r="D25" s="60"/>
      <c r="E25" s="60"/>
      <c r="F25" s="60"/>
      <c r="G25" s="60"/>
    </row>
    <row r="26" spans="1:16" x14ac:dyDescent="0.25">
      <c r="A26" s="1"/>
    </row>
    <row r="27" spans="1:16" ht="30.75" customHeight="1" x14ac:dyDescent="0.25">
      <c r="A27" s="60" t="s">
        <v>196</v>
      </c>
      <c r="B27" s="60"/>
      <c r="C27" s="60"/>
      <c r="D27" s="60"/>
      <c r="E27" s="60"/>
      <c r="F27" s="60"/>
      <c r="G27" s="60"/>
    </row>
    <row r="29" spans="1:16" ht="28.5" customHeight="1" x14ac:dyDescent="0.25">
      <c r="A29" s="60" t="s">
        <v>50</v>
      </c>
      <c r="B29" s="60"/>
      <c r="C29" s="60"/>
      <c r="D29" s="60"/>
      <c r="E29" s="60"/>
      <c r="F29" s="60"/>
      <c r="G29" s="60"/>
    </row>
    <row r="31" spans="1:16" ht="60.75" customHeight="1" x14ac:dyDescent="0.25">
      <c r="A31" s="60" t="s">
        <v>142</v>
      </c>
      <c r="B31" s="60"/>
      <c r="C31" s="60"/>
      <c r="D31" s="60"/>
      <c r="E31" s="60"/>
      <c r="F31" s="60"/>
      <c r="G31" s="60"/>
    </row>
    <row r="33" spans="1:7" ht="30" customHeight="1" x14ac:dyDescent="0.25">
      <c r="A33" s="60" t="s">
        <v>143</v>
      </c>
      <c r="B33" s="60"/>
      <c r="C33" s="60"/>
      <c r="D33" s="60"/>
      <c r="E33" s="60"/>
      <c r="F33" s="60"/>
      <c r="G33" s="60"/>
    </row>
    <row r="34" spans="1:7" x14ac:dyDescent="0.25">
      <c r="A34" s="1"/>
    </row>
    <row r="35" spans="1:7" ht="29.25" customHeight="1" x14ac:dyDescent="0.25">
      <c r="A35" s="60" t="s">
        <v>135</v>
      </c>
      <c r="B35" s="60"/>
      <c r="C35" s="60"/>
      <c r="D35" s="60"/>
      <c r="E35" s="60"/>
      <c r="F35" s="60"/>
      <c r="G35" s="60"/>
    </row>
    <row r="37" spans="1:7" ht="46.5" customHeight="1" x14ac:dyDescent="0.25">
      <c r="A37" s="60" t="s">
        <v>141</v>
      </c>
      <c r="B37" s="60"/>
      <c r="C37" s="60"/>
      <c r="D37" s="60"/>
      <c r="E37" s="60"/>
      <c r="F37" s="60"/>
      <c r="G37" s="60"/>
    </row>
    <row r="39" spans="1:7" s="47" customFormat="1" x14ac:dyDescent="0.25">
      <c r="A39" s="76" t="s">
        <v>144</v>
      </c>
      <c r="B39" s="76"/>
      <c r="C39" s="76"/>
      <c r="D39" s="76"/>
      <c r="E39" s="76"/>
      <c r="F39" s="76"/>
      <c r="G39" s="76"/>
    </row>
  </sheetData>
  <mergeCells count="14">
    <mergeCell ref="A35:G35"/>
    <mergeCell ref="A37:G37"/>
    <mergeCell ref="A39:G39"/>
    <mergeCell ref="A25:G25"/>
    <mergeCell ref="A27:G27"/>
    <mergeCell ref="A29:G29"/>
    <mergeCell ref="A31:G31"/>
    <mergeCell ref="A33:G33"/>
    <mergeCell ref="A3:A4"/>
    <mergeCell ref="N3:P3"/>
    <mergeCell ref="K3:M3"/>
    <mergeCell ref="H3:J3"/>
    <mergeCell ref="E3:G3"/>
    <mergeCell ref="B3:D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577C-95BB-4162-860E-D8A1B9B9E677}">
  <dimension ref="A1:P89"/>
  <sheetViews>
    <sheetView zoomScaleNormal="100" workbookViewId="0"/>
  </sheetViews>
  <sheetFormatPr defaultRowHeight="15" x14ac:dyDescent="0.25"/>
  <cols>
    <col min="1" max="1" width="40.28515625" customWidth="1"/>
    <col min="2" max="2" width="12.7109375" customWidth="1"/>
    <col min="3" max="3" width="14.28515625" customWidth="1"/>
    <col min="4" max="4" width="12.7109375" style="3" bestFit="1" customWidth="1"/>
    <col min="5" max="5" width="12.7109375" bestFit="1" customWidth="1"/>
    <col min="6" max="6" width="14.28515625" bestFit="1" customWidth="1"/>
    <col min="7" max="7" width="12.7109375" style="3" bestFit="1" customWidth="1"/>
    <col min="8" max="8" width="12.7109375" bestFit="1" customWidth="1"/>
    <col min="9" max="9" width="14.28515625" bestFit="1" customWidth="1"/>
    <col min="10" max="10" width="12.7109375" style="3" bestFit="1" customWidth="1"/>
    <col min="11" max="11" width="12.7109375" bestFit="1" customWidth="1"/>
    <col min="12" max="12" width="14.28515625" bestFit="1" customWidth="1"/>
    <col min="13" max="13" width="12.7109375" style="3" bestFit="1" customWidth="1"/>
    <col min="14" max="14" width="12.7109375" bestFit="1" customWidth="1"/>
    <col min="15" max="15" width="14.28515625" bestFit="1" customWidth="1"/>
    <col min="16" max="16" width="13.28515625" style="3" bestFit="1" customWidth="1"/>
  </cols>
  <sheetData>
    <row r="1" spans="1:16" ht="21" x14ac:dyDescent="0.35">
      <c r="A1" s="46" t="s">
        <v>173</v>
      </c>
    </row>
    <row r="3" spans="1:16" ht="14.45" customHeight="1" x14ac:dyDescent="0.25">
      <c r="A3" s="79" t="s">
        <v>172</v>
      </c>
      <c r="B3" s="73" t="s">
        <v>3</v>
      </c>
      <c r="C3" s="74"/>
      <c r="D3" s="75"/>
      <c r="E3" s="73" t="s">
        <v>4</v>
      </c>
      <c r="F3" s="74"/>
      <c r="G3" s="75"/>
      <c r="H3" s="73" t="s">
        <v>191</v>
      </c>
      <c r="I3" s="74"/>
      <c r="J3" s="75"/>
      <c r="K3" s="64" t="s">
        <v>192</v>
      </c>
      <c r="L3" s="64"/>
      <c r="M3" s="64"/>
      <c r="N3" s="64" t="s">
        <v>194</v>
      </c>
      <c r="O3" s="64"/>
      <c r="P3" s="64"/>
    </row>
    <row r="4" spans="1:16" x14ac:dyDescent="0.25">
      <c r="A4" s="80"/>
      <c r="B4" s="5" t="s">
        <v>15</v>
      </c>
      <c r="C4" s="5" t="s">
        <v>16</v>
      </c>
      <c r="D4" s="5" t="s">
        <v>12</v>
      </c>
      <c r="E4" s="5" t="s">
        <v>15</v>
      </c>
      <c r="F4" s="5" t="s">
        <v>16</v>
      </c>
      <c r="G4" s="5" t="s">
        <v>12</v>
      </c>
      <c r="H4" s="5" t="s">
        <v>15</v>
      </c>
      <c r="I4" s="5" t="s">
        <v>16</v>
      </c>
      <c r="J4" s="5" t="s">
        <v>12</v>
      </c>
      <c r="K4" s="5" t="s">
        <v>15</v>
      </c>
      <c r="L4" s="5" t="s">
        <v>16</v>
      </c>
      <c r="M4" s="5" t="s">
        <v>12</v>
      </c>
      <c r="N4" s="5" t="s">
        <v>15</v>
      </c>
      <c r="O4" s="5" t="s">
        <v>16</v>
      </c>
      <c r="P4" s="5" t="s">
        <v>12</v>
      </c>
    </row>
    <row r="5" spans="1:16" s="3" customFormat="1" x14ac:dyDescent="0.25">
      <c r="A5" s="30" t="s">
        <v>48</v>
      </c>
      <c r="B5" s="34">
        <v>77811.429999999993</v>
      </c>
      <c r="C5" s="34">
        <v>128604.12</v>
      </c>
      <c r="D5" s="34">
        <v>206415.55000000002</v>
      </c>
      <c r="E5" s="34">
        <v>123666.27000000002</v>
      </c>
      <c r="F5" s="34">
        <v>295307.71999999997</v>
      </c>
      <c r="G5" s="34">
        <v>418973.99</v>
      </c>
      <c r="H5" s="34">
        <f>SUM(H6:H8)</f>
        <v>83280.160000000033</v>
      </c>
      <c r="I5" s="34">
        <f t="shared" ref="I5:J5" si="0">SUM(I6:I8)</f>
        <v>349635.07000000007</v>
      </c>
      <c r="J5" s="34">
        <f t="shared" si="0"/>
        <v>432915.23000000004</v>
      </c>
      <c r="K5" s="34">
        <v>261019.48000000007</v>
      </c>
      <c r="L5" s="34">
        <v>495557.72</v>
      </c>
      <c r="M5" s="34">
        <v>756577.20000000007</v>
      </c>
      <c r="N5" s="34">
        <v>228673.06999999922</v>
      </c>
      <c r="O5" s="34">
        <v>498887.84</v>
      </c>
      <c r="P5" s="34">
        <v>727560.90999999933</v>
      </c>
    </row>
    <row r="6" spans="1:16" x14ac:dyDescent="0.25">
      <c r="A6" s="35" t="s">
        <v>9</v>
      </c>
      <c r="B6" s="36">
        <v>75762.929999999993</v>
      </c>
      <c r="C6" s="36">
        <v>98083.33</v>
      </c>
      <c r="D6" s="34">
        <v>173846.26</v>
      </c>
      <c r="E6" s="36">
        <v>121536.38000000002</v>
      </c>
      <c r="F6" s="36">
        <v>266310</v>
      </c>
      <c r="G6" s="34">
        <v>387846.38</v>
      </c>
      <c r="H6" s="36">
        <v>73840.980000000025</v>
      </c>
      <c r="I6" s="36">
        <v>237094.6</v>
      </c>
      <c r="J6" s="34">
        <v>310935.58</v>
      </c>
      <c r="K6" s="36">
        <v>260201.73000000007</v>
      </c>
      <c r="L6" s="36">
        <v>407480</v>
      </c>
      <c r="M6" s="34">
        <v>667681.7300000001</v>
      </c>
      <c r="N6" s="36">
        <v>227110.54999999923</v>
      </c>
      <c r="O6" s="36">
        <v>319250</v>
      </c>
      <c r="P6" s="34">
        <v>546360.54999999923</v>
      </c>
    </row>
    <row r="7" spans="1:16" x14ac:dyDescent="0.25">
      <c r="A7" s="35" t="s">
        <v>10</v>
      </c>
      <c r="B7" s="36">
        <v>1486.5</v>
      </c>
      <c r="C7" s="36">
        <v>8010.54</v>
      </c>
      <c r="D7" s="34">
        <v>9497.0400000000009</v>
      </c>
      <c r="E7" s="36">
        <v>199.17000000000007</v>
      </c>
      <c r="F7" s="36">
        <v>0</v>
      </c>
      <c r="G7" s="34">
        <v>199.17000000000007</v>
      </c>
      <c r="H7" s="36">
        <v>789.75</v>
      </c>
      <c r="I7" s="36">
        <v>2040</v>
      </c>
      <c r="J7" s="34">
        <v>2829.75</v>
      </c>
      <c r="K7" s="36">
        <v>30.500000000000085</v>
      </c>
      <c r="L7" s="36">
        <v>435</v>
      </c>
      <c r="M7" s="34">
        <v>465.50000000000011</v>
      </c>
      <c r="N7" s="36"/>
      <c r="O7" s="36">
        <v>694.29</v>
      </c>
      <c r="P7" s="34">
        <v>694.29</v>
      </c>
    </row>
    <row r="8" spans="1:16" x14ac:dyDescent="0.25">
      <c r="A8" s="35" t="s">
        <v>11</v>
      </c>
      <c r="B8" s="36">
        <v>562</v>
      </c>
      <c r="C8" s="36">
        <v>22510.250000000004</v>
      </c>
      <c r="D8" s="34">
        <v>23072.250000000004</v>
      </c>
      <c r="E8" s="36">
        <v>1930.7199999999998</v>
      </c>
      <c r="F8" s="36">
        <v>28997.719999999998</v>
      </c>
      <c r="G8" s="34">
        <v>30928.44</v>
      </c>
      <c r="H8" s="36">
        <v>8649.43</v>
      </c>
      <c r="I8" s="36">
        <v>110500.47000000003</v>
      </c>
      <c r="J8" s="34">
        <v>119149.90000000002</v>
      </c>
      <c r="K8" s="36">
        <v>787.25000000000023</v>
      </c>
      <c r="L8" s="36">
        <v>87642.719999999958</v>
      </c>
      <c r="M8" s="34">
        <v>88429.969999999958</v>
      </c>
      <c r="N8" s="36">
        <v>1562.5199999999993</v>
      </c>
      <c r="O8" s="36">
        <v>178943.55000000005</v>
      </c>
      <c r="P8" s="34">
        <v>180506.07000000004</v>
      </c>
    </row>
    <row r="9" spans="1:16" s="3" customFormat="1" x14ac:dyDescent="0.25">
      <c r="A9" s="5" t="s">
        <v>49</v>
      </c>
      <c r="B9" s="8">
        <v>63347.799999999988</v>
      </c>
      <c r="C9" s="8">
        <v>117368.81</v>
      </c>
      <c r="D9" s="8">
        <v>180716.61</v>
      </c>
      <c r="E9" s="8">
        <v>25429.120000000003</v>
      </c>
      <c r="F9" s="8">
        <v>60889.869999999995</v>
      </c>
      <c r="G9" s="8">
        <v>86318.989999999991</v>
      </c>
      <c r="H9" s="8">
        <f>SUM(H10:H12)</f>
        <v>121465.34999999999</v>
      </c>
      <c r="I9" s="8">
        <f t="shared" ref="I9:J9" si="1">SUM(I10:I12)</f>
        <v>283401.43999999994</v>
      </c>
      <c r="J9" s="8">
        <f t="shared" si="1"/>
        <v>404866.78999999992</v>
      </c>
      <c r="K9" s="8">
        <v>212635.73999999996</v>
      </c>
      <c r="L9" s="8">
        <v>580403.81999999995</v>
      </c>
      <c r="M9" s="8">
        <v>793039.55999999982</v>
      </c>
      <c r="N9" s="8">
        <v>135950.95000000004</v>
      </c>
      <c r="O9" s="8">
        <v>295498.21999999991</v>
      </c>
      <c r="P9" s="8">
        <v>431449.17</v>
      </c>
    </row>
    <row r="10" spans="1:16" x14ac:dyDescent="0.25">
      <c r="A10" s="9" t="s">
        <v>9</v>
      </c>
      <c r="B10" s="7">
        <v>62153.089999999989</v>
      </c>
      <c r="C10" s="7">
        <v>83809.37</v>
      </c>
      <c r="D10" s="8">
        <v>145962.46</v>
      </c>
      <c r="E10" s="7">
        <v>21858.2</v>
      </c>
      <c r="F10" s="7">
        <v>23622</v>
      </c>
      <c r="G10" s="8">
        <v>45480.2</v>
      </c>
      <c r="H10" s="7">
        <v>117933.43</v>
      </c>
      <c r="I10" s="7">
        <v>199783</v>
      </c>
      <c r="J10" s="8">
        <v>317716.43</v>
      </c>
      <c r="K10" s="7">
        <v>209079.67999999996</v>
      </c>
      <c r="L10" s="7">
        <v>462450.99</v>
      </c>
      <c r="M10" s="8">
        <v>671530.66999999993</v>
      </c>
      <c r="N10" s="7">
        <v>128653.06000000003</v>
      </c>
      <c r="O10" s="7">
        <v>146500</v>
      </c>
      <c r="P10" s="8">
        <v>275153.06000000006</v>
      </c>
    </row>
    <row r="11" spans="1:16" x14ac:dyDescent="0.25">
      <c r="A11" s="9" t="s">
        <v>10</v>
      </c>
      <c r="B11" s="7">
        <v>0</v>
      </c>
      <c r="C11" s="7">
        <v>939.1</v>
      </c>
      <c r="D11" s="8">
        <v>939.1</v>
      </c>
      <c r="E11" s="7">
        <v>0</v>
      </c>
      <c r="F11" s="7">
        <v>6071.48</v>
      </c>
      <c r="G11" s="8">
        <v>6071.48</v>
      </c>
      <c r="H11" s="7">
        <v>678.04</v>
      </c>
      <c r="I11" s="7">
        <v>900</v>
      </c>
      <c r="J11" s="8">
        <v>1578.04</v>
      </c>
      <c r="K11" s="7">
        <v>3751</v>
      </c>
      <c r="L11" s="7">
        <v>11804.44</v>
      </c>
      <c r="M11" s="8">
        <v>15555.44</v>
      </c>
      <c r="N11" s="7">
        <v>-867</v>
      </c>
      <c r="O11" s="7">
        <v>780</v>
      </c>
      <c r="P11" s="8">
        <v>-87</v>
      </c>
    </row>
    <row r="12" spans="1:16" x14ac:dyDescent="0.25">
      <c r="A12" s="9" t="s">
        <v>11</v>
      </c>
      <c r="B12" s="7">
        <v>1194.71</v>
      </c>
      <c r="C12" s="7">
        <v>32620.339999999997</v>
      </c>
      <c r="D12" s="8">
        <v>33815.049999999996</v>
      </c>
      <c r="E12" s="7">
        <v>3570.92</v>
      </c>
      <c r="F12" s="7">
        <v>31196.39</v>
      </c>
      <c r="G12" s="8">
        <v>34767.31</v>
      </c>
      <c r="H12" s="7">
        <v>2853.8799999999997</v>
      </c>
      <c r="I12" s="7">
        <v>82718.439999999973</v>
      </c>
      <c r="J12" s="8">
        <v>85572.319999999978</v>
      </c>
      <c r="K12" s="7">
        <v>-194.94000000000051</v>
      </c>
      <c r="L12" s="7">
        <v>106148.38999999996</v>
      </c>
      <c r="M12" s="8">
        <v>105953.44999999995</v>
      </c>
      <c r="N12" s="7">
        <v>8164.89</v>
      </c>
      <c r="O12" s="7">
        <v>148218.21999999991</v>
      </c>
      <c r="P12" s="8">
        <v>156383.10999999993</v>
      </c>
    </row>
    <row r="13" spans="1:16" s="3" customFormat="1" x14ac:dyDescent="0.25">
      <c r="A13" s="30" t="s">
        <v>17</v>
      </c>
      <c r="B13" s="34">
        <v>104570.69000000002</v>
      </c>
      <c r="C13" s="34">
        <v>148436.63999999998</v>
      </c>
      <c r="D13" s="34">
        <v>253007.33</v>
      </c>
      <c r="E13" s="34">
        <v>146761.52000000002</v>
      </c>
      <c r="F13" s="34">
        <v>143135.15000000002</v>
      </c>
      <c r="G13" s="34">
        <v>289896.67000000004</v>
      </c>
      <c r="H13" s="34">
        <f>SUM(H14:H16)</f>
        <v>158391.71</v>
      </c>
      <c r="I13" s="34">
        <f t="shared" ref="I13:J13" si="2">SUM(I14:I16)</f>
        <v>348743.63</v>
      </c>
      <c r="J13" s="34">
        <f t="shared" si="2"/>
        <v>507135.33999999991</v>
      </c>
      <c r="K13" s="34">
        <v>172335.09999999998</v>
      </c>
      <c r="L13" s="34">
        <v>327850.63</v>
      </c>
      <c r="M13" s="34">
        <v>500185.73</v>
      </c>
      <c r="N13" s="34">
        <v>259310.83999999994</v>
      </c>
      <c r="O13" s="34">
        <v>281960.81999999995</v>
      </c>
      <c r="P13" s="34">
        <v>541271.65999999992</v>
      </c>
    </row>
    <row r="14" spans="1:16" x14ac:dyDescent="0.25">
      <c r="A14" s="35" t="s">
        <v>9</v>
      </c>
      <c r="B14" s="36">
        <v>101597.38000000002</v>
      </c>
      <c r="C14" s="36">
        <v>112500</v>
      </c>
      <c r="D14" s="34">
        <v>214097.38</v>
      </c>
      <c r="E14" s="36">
        <v>144284.48000000001</v>
      </c>
      <c r="F14" s="36">
        <v>120811.49</v>
      </c>
      <c r="G14" s="34">
        <v>265095.97000000003</v>
      </c>
      <c r="H14" s="36">
        <v>156494.31999999998</v>
      </c>
      <c r="I14" s="36">
        <v>281316.47999999998</v>
      </c>
      <c r="J14" s="34">
        <v>437810.79999999993</v>
      </c>
      <c r="K14" s="36">
        <v>169656.40999999997</v>
      </c>
      <c r="L14" s="36">
        <v>218810</v>
      </c>
      <c r="M14" s="34">
        <v>388466.41</v>
      </c>
      <c r="N14" s="36">
        <v>259145.53999999995</v>
      </c>
      <c r="O14" s="36">
        <v>242182.46999999997</v>
      </c>
      <c r="P14" s="34">
        <v>501328.00999999989</v>
      </c>
    </row>
    <row r="15" spans="1:16" x14ac:dyDescent="0.25">
      <c r="A15" s="35" t="s">
        <v>10</v>
      </c>
      <c r="B15" s="36">
        <v>375</v>
      </c>
      <c r="C15" s="36">
        <v>0</v>
      </c>
      <c r="D15" s="34">
        <v>375</v>
      </c>
      <c r="E15" s="36">
        <v>2347.0400000000004</v>
      </c>
      <c r="F15" s="36">
        <v>1650</v>
      </c>
      <c r="G15" s="34">
        <v>3997.0400000000004</v>
      </c>
      <c r="H15" s="36">
        <v>0</v>
      </c>
      <c r="I15" s="36"/>
      <c r="J15" s="34">
        <v>0</v>
      </c>
      <c r="K15" s="36">
        <v>683.5</v>
      </c>
      <c r="L15" s="36">
        <v>0</v>
      </c>
      <c r="M15" s="34">
        <v>683.5</v>
      </c>
      <c r="N15" s="36"/>
      <c r="O15" s="36">
        <v>179</v>
      </c>
      <c r="P15" s="34">
        <v>179</v>
      </c>
    </row>
    <row r="16" spans="1:16" x14ac:dyDescent="0.25">
      <c r="A16" s="35" t="s">
        <v>11</v>
      </c>
      <c r="B16" s="36">
        <v>2598.31</v>
      </c>
      <c r="C16" s="36">
        <v>35936.639999999992</v>
      </c>
      <c r="D16" s="34">
        <v>38534.94999999999</v>
      </c>
      <c r="E16" s="36">
        <v>130</v>
      </c>
      <c r="F16" s="36">
        <v>20673.660000000007</v>
      </c>
      <c r="G16" s="34">
        <v>20803.660000000007</v>
      </c>
      <c r="H16" s="36">
        <v>1897.3899999999999</v>
      </c>
      <c r="I16" s="36">
        <v>67427.149999999994</v>
      </c>
      <c r="J16" s="34">
        <v>69324.539999999994</v>
      </c>
      <c r="K16" s="36">
        <v>1995.1899999999996</v>
      </c>
      <c r="L16" s="36">
        <v>109040.62999999998</v>
      </c>
      <c r="M16" s="34">
        <v>111035.81999999998</v>
      </c>
      <c r="N16" s="36">
        <v>165.3</v>
      </c>
      <c r="O16" s="36">
        <v>39599.349999999991</v>
      </c>
      <c r="P16" s="34">
        <v>39764.649999999994</v>
      </c>
    </row>
    <row r="17" spans="1:16" s="3" customFormat="1" x14ac:dyDescent="0.25">
      <c r="A17" s="5" t="s">
        <v>18</v>
      </c>
      <c r="B17" s="8">
        <v>147121.43000000002</v>
      </c>
      <c r="C17" s="8">
        <v>314190.14</v>
      </c>
      <c r="D17" s="8">
        <v>461311.57</v>
      </c>
      <c r="E17" s="8">
        <v>292330.71000000002</v>
      </c>
      <c r="F17" s="8">
        <v>316770.16000000003</v>
      </c>
      <c r="G17" s="8">
        <v>609100.87</v>
      </c>
      <c r="H17" s="8">
        <f>SUM(H18:H20)</f>
        <v>262546.96999999991</v>
      </c>
      <c r="I17" s="8">
        <f t="shared" ref="I17:J17" si="3">SUM(I18:I20)</f>
        <v>425081.19000000006</v>
      </c>
      <c r="J17" s="8">
        <f t="shared" si="3"/>
        <v>687628.16</v>
      </c>
      <c r="K17" s="8">
        <v>64516.399999999994</v>
      </c>
      <c r="L17" s="8">
        <v>180170.65999999997</v>
      </c>
      <c r="M17" s="8">
        <v>244687.05999999997</v>
      </c>
      <c r="N17" s="8">
        <v>205992.82999999984</v>
      </c>
      <c r="O17" s="8">
        <v>423027.39999999997</v>
      </c>
      <c r="P17" s="8">
        <v>629020.22999999986</v>
      </c>
    </row>
    <row r="18" spans="1:16" x14ac:dyDescent="0.25">
      <c r="A18" s="9" t="s">
        <v>9</v>
      </c>
      <c r="B18" s="7">
        <v>138467.87000000002</v>
      </c>
      <c r="C18" s="7">
        <v>242730.21</v>
      </c>
      <c r="D18" s="8">
        <v>381198.08000000002</v>
      </c>
      <c r="E18" s="7">
        <v>278694.52</v>
      </c>
      <c r="F18" s="7">
        <v>267970</v>
      </c>
      <c r="G18" s="8">
        <v>546664.52</v>
      </c>
      <c r="H18" s="7">
        <v>259812.82999999993</v>
      </c>
      <c r="I18" s="7">
        <v>301594</v>
      </c>
      <c r="J18" s="8">
        <v>561406.82999999996</v>
      </c>
      <c r="K18" s="7">
        <v>54073.149999999994</v>
      </c>
      <c r="L18" s="7">
        <v>61000</v>
      </c>
      <c r="M18" s="8">
        <v>115073.15</v>
      </c>
      <c r="N18" s="7">
        <v>203737.21999999986</v>
      </c>
      <c r="O18" s="7">
        <v>340490.61</v>
      </c>
      <c r="P18" s="8">
        <v>544227.82999999984</v>
      </c>
    </row>
    <row r="19" spans="1:16" x14ac:dyDescent="0.25">
      <c r="A19" s="9" t="s">
        <v>10</v>
      </c>
      <c r="B19" s="7">
        <v>975</v>
      </c>
      <c r="C19" s="7">
        <v>29442.04</v>
      </c>
      <c r="D19" s="8">
        <v>30417.040000000001</v>
      </c>
      <c r="E19" s="7">
        <v>0</v>
      </c>
      <c r="F19" s="7">
        <v>1129.96</v>
      </c>
      <c r="G19" s="8">
        <v>1129.96</v>
      </c>
      <c r="H19" s="7">
        <v>2120.75</v>
      </c>
      <c r="I19" s="7">
        <v>1194.8499999999999</v>
      </c>
      <c r="J19" s="8">
        <v>3315.6</v>
      </c>
      <c r="K19" s="7">
        <v>1380.5</v>
      </c>
      <c r="L19" s="7">
        <v>5661.85</v>
      </c>
      <c r="M19" s="8">
        <v>7042.35</v>
      </c>
      <c r="N19" s="7">
        <v>1264.52</v>
      </c>
      <c r="O19" s="7">
        <v>809.99</v>
      </c>
      <c r="P19" s="8">
        <v>2074.5100000000002</v>
      </c>
    </row>
    <row r="20" spans="1:16" x14ac:dyDescent="0.25">
      <c r="A20" s="9" t="s">
        <v>11</v>
      </c>
      <c r="B20" s="7">
        <v>7678.56</v>
      </c>
      <c r="C20" s="7">
        <v>42017.890000000014</v>
      </c>
      <c r="D20" s="8">
        <v>49696.450000000012</v>
      </c>
      <c r="E20" s="7">
        <v>13636.189999999999</v>
      </c>
      <c r="F20" s="7">
        <v>47670.200000000012</v>
      </c>
      <c r="G20" s="8">
        <v>61306.390000000014</v>
      </c>
      <c r="H20" s="7">
        <v>613.38999999999976</v>
      </c>
      <c r="I20" s="7">
        <v>122292.34000000007</v>
      </c>
      <c r="J20" s="8">
        <v>122905.73000000007</v>
      </c>
      <c r="K20" s="7">
        <v>9062.75</v>
      </c>
      <c r="L20" s="7">
        <v>113508.80999999997</v>
      </c>
      <c r="M20" s="8">
        <v>122571.55999999997</v>
      </c>
      <c r="N20" s="7">
        <v>991.09000000000015</v>
      </c>
      <c r="O20" s="7">
        <v>81726.799999999988</v>
      </c>
      <c r="P20" s="8">
        <v>82717.889999999985</v>
      </c>
    </row>
    <row r="21" spans="1:16" s="3" customFormat="1" x14ac:dyDescent="0.25">
      <c r="A21" s="30" t="s">
        <v>27</v>
      </c>
      <c r="B21" s="34">
        <v>401702.61</v>
      </c>
      <c r="C21" s="34">
        <v>440452.43999999994</v>
      </c>
      <c r="D21" s="34">
        <v>842155.04999999993</v>
      </c>
      <c r="E21" s="34">
        <v>499025.75999999989</v>
      </c>
      <c r="F21" s="34">
        <v>748264.53</v>
      </c>
      <c r="G21" s="34">
        <v>1247290.2899999998</v>
      </c>
      <c r="H21" s="34">
        <f>SUM(H22:H24)</f>
        <v>661758.37000000011</v>
      </c>
      <c r="I21" s="34">
        <f t="shared" ref="I21:J21" si="4">SUM(I22:I24)</f>
        <v>686250.41</v>
      </c>
      <c r="J21" s="34">
        <f t="shared" si="4"/>
        <v>1348008.7800000003</v>
      </c>
      <c r="K21" s="34">
        <v>540233.1</v>
      </c>
      <c r="L21" s="34">
        <v>692162.37999999989</v>
      </c>
      <c r="M21" s="34">
        <v>1232395.48</v>
      </c>
      <c r="N21" s="34">
        <v>441997.5400000001</v>
      </c>
      <c r="O21" s="34">
        <v>651876.62</v>
      </c>
      <c r="P21" s="34">
        <v>1093874.1600000001</v>
      </c>
    </row>
    <row r="22" spans="1:16" x14ac:dyDescent="0.25">
      <c r="A22" s="35" t="s">
        <v>9</v>
      </c>
      <c r="B22" s="36">
        <v>400358.61</v>
      </c>
      <c r="C22" s="36">
        <v>427822.82999999996</v>
      </c>
      <c r="D22" s="34">
        <v>828181.44</v>
      </c>
      <c r="E22" s="36">
        <v>494275.8299999999</v>
      </c>
      <c r="F22" s="36">
        <v>720069.29</v>
      </c>
      <c r="G22" s="34">
        <v>1214345.1199999999</v>
      </c>
      <c r="H22" s="36">
        <v>659759.08000000007</v>
      </c>
      <c r="I22" s="36">
        <v>662869.85</v>
      </c>
      <c r="J22" s="34">
        <v>1322628.9300000002</v>
      </c>
      <c r="K22" s="36">
        <v>539670.1</v>
      </c>
      <c r="L22" s="36">
        <v>663245.67999999993</v>
      </c>
      <c r="M22" s="34">
        <v>1202915.7799999998</v>
      </c>
      <c r="N22" s="36">
        <v>437576.1100000001</v>
      </c>
      <c r="O22" s="36">
        <v>627546.77</v>
      </c>
      <c r="P22" s="34">
        <v>1065122.8800000001</v>
      </c>
    </row>
    <row r="23" spans="1:16" x14ac:dyDescent="0.25">
      <c r="A23" s="35" t="s">
        <v>10</v>
      </c>
      <c r="B23" s="36">
        <v>350</v>
      </c>
      <c r="C23" s="36">
        <v>3360</v>
      </c>
      <c r="D23" s="34">
        <v>3710</v>
      </c>
      <c r="E23" s="36">
        <v>350</v>
      </c>
      <c r="F23" s="36">
        <v>4705.45</v>
      </c>
      <c r="G23" s="34">
        <v>5055.45</v>
      </c>
      <c r="H23" s="36">
        <v>350</v>
      </c>
      <c r="I23" s="36">
        <v>6320.3</v>
      </c>
      <c r="J23" s="34">
        <v>6670.3</v>
      </c>
      <c r="K23" s="36"/>
      <c r="L23" s="36">
        <v>4001.59</v>
      </c>
      <c r="M23" s="34">
        <v>4001.59</v>
      </c>
      <c r="N23" s="36">
        <v>1027.58</v>
      </c>
      <c r="O23" s="36">
        <v>3234</v>
      </c>
      <c r="P23" s="34">
        <v>4261.58</v>
      </c>
    </row>
    <row r="24" spans="1:16" x14ac:dyDescent="0.25">
      <c r="A24" s="35" t="s">
        <v>11</v>
      </c>
      <c r="B24" s="36">
        <v>994</v>
      </c>
      <c r="C24" s="36">
        <v>9269.61</v>
      </c>
      <c r="D24" s="34">
        <v>10263.61</v>
      </c>
      <c r="E24" s="36">
        <v>4399.93</v>
      </c>
      <c r="F24" s="36">
        <v>23489.79</v>
      </c>
      <c r="G24" s="34">
        <v>27889.72</v>
      </c>
      <c r="H24" s="36">
        <v>1649.2900000000002</v>
      </c>
      <c r="I24" s="36">
        <v>17060.259999999998</v>
      </c>
      <c r="J24" s="34">
        <v>18709.55</v>
      </c>
      <c r="K24" s="36">
        <v>562.99999999999932</v>
      </c>
      <c r="L24" s="36">
        <v>24915.109999999997</v>
      </c>
      <c r="M24" s="34">
        <v>25478.109999999997</v>
      </c>
      <c r="N24" s="36">
        <v>3393.8499999999995</v>
      </c>
      <c r="O24" s="36">
        <v>21095.850000000006</v>
      </c>
      <c r="P24" s="34">
        <v>24489.700000000004</v>
      </c>
    </row>
    <row r="25" spans="1:16" s="3" customFormat="1" x14ac:dyDescent="0.25">
      <c r="A25" s="37" t="s">
        <v>28</v>
      </c>
      <c r="B25" s="38">
        <v>149774.77000000002</v>
      </c>
      <c r="C25" s="38">
        <v>261745.06</v>
      </c>
      <c r="D25" s="8">
        <v>411519.82999999996</v>
      </c>
      <c r="E25" s="38">
        <v>285038.40999999997</v>
      </c>
      <c r="F25" s="38">
        <v>442213.11</v>
      </c>
      <c r="G25" s="8">
        <v>727251.52</v>
      </c>
      <c r="H25" s="38">
        <f>SUM(H26:H28)</f>
        <v>519588.29</v>
      </c>
      <c r="I25" s="38">
        <f t="shared" ref="I25:J25" si="5">SUM(I26:I28)</f>
        <v>1263756.29</v>
      </c>
      <c r="J25" s="8">
        <f t="shared" si="5"/>
        <v>1783344.58</v>
      </c>
      <c r="K25" s="38">
        <v>300003.44999999995</v>
      </c>
      <c r="L25" s="38">
        <v>490223.99</v>
      </c>
      <c r="M25" s="8">
        <v>790227.44000000006</v>
      </c>
      <c r="N25" s="38">
        <v>316822.06000000035</v>
      </c>
      <c r="O25" s="38">
        <v>513268.96000000008</v>
      </c>
      <c r="P25" s="8">
        <v>830091.02000000025</v>
      </c>
    </row>
    <row r="26" spans="1:16" x14ac:dyDescent="0.25">
      <c r="A26" s="39" t="s">
        <v>9</v>
      </c>
      <c r="B26" s="40">
        <v>147669.6</v>
      </c>
      <c r="C26" s="40">
        <v>199700</v>
      </c>
      <c r="D26" s="8">
        <v>347369.6</v>
      </c>
      <c r="E26" s="40">
        <v>284528.40999999997</v>
      </c>
      <c r="F26" s="40">
        <v>433119.1</v>
      </c>
      <c r="G26" s="8">
        <v>717647.51</v>
      </c>
      <c r="H26" s="40">
        <v>516846.49</v>
      </c>
      <c r="I26" s="40">
        <v>1241545.76</v>
      </c>
      <c r="J26" s="8">
        <v>1758392.25</v>
      </c>
      <c r="K26" s="40">
        <v>296359.25999999995</v>
      </c>
      <c r="L26" s="40">
        <v>425418</v>
      </c>
      <c r="M26" s="8">
        <v>721777.26</v>
      </c>
      <c r="N26" s="40">
        <v>314925.68000000034</v>
      </c>
      <c r="O26" s="40">
        <v>495286.67000000004</v>
      </c>
      <c r="P26" s="8">
        <v>810212.35000000033</v>
      </c>
    </row>
    <row r="27" spans="1:16" x14ac:dyDescent="0.25">
      <c r="A27" s="39" t="s">
        <v>10</v>
      </c>
      <c r="B27" s="40">
        <v>2095</v>
      </c>
      <c r="C27" s="40">
        <v>57019.76</v>
      </c>
      <c r="D27" s="8">
        <v>59114.76</v>
      </c>
      <c r="E27" s="40">
        <v>350</v>
      </c>
      <c r="F27" s="40">
        <v>800</v>
      </c>
      <c r="G27" s="8">
        <v>1150</v>
      </c>
      <c r="H27" s="40">
        <v>1126.8000000000002</v>
      </c>
      <c r="I27" s="40">
        <v>3477.5</v>
      </c>
      <c r="J27" s="8">
        <v>4604.3</v>
      </c>
      <c r="K27" s="40">
        <v>2357.6</v>
      </c>
      <c r="L27" s="40">
        <v>21348.309999999998</v>
      </c>
      <c r="M27" s="8">
        <v>23705.909999999996</v>
      </c>
      <c r="N27" s="40">
        <v>452.6</v>
      </c>
      <c r="O27" s="40">
        <v>-50</v>
      </c>
      <c r="P27" s="8">
        <v>402.6</v>
      </c>
    </row>
    <row r="28" spans="1:16" x14ac:dyDescent="0.25">
      <c r="A28" s="39" t="s">
        <v>11</v>
      </c>
      <c r="B28" s="40">
        <v>10.17</v>
      </c>
      <c r="C28" s="40">
        <v>5025.3</v>
      </c>
      <c r="D28" s="8">
        <v>5035.47</v>
      </c>
      <c r="E28" s="40">
        <v>160</v>
      </c>
      <c r="F28" s="40">
        <v>8294.010000000002</v>
      </c>
      <c r="G28" s="8">
        <v>8454.010000000002</v>
      </c>
      <c r="H28" s="40">
        <v>1615</v>
      </c>
      <c r="I28" s="40">
        <v>18733.030000000002</v>
      </c>
      <c r="J28" s="8">
        <v>20348.030000000002</v>
      </c>
      <c r="K28" s="40">
        <v>1286.5899999999999</v>
      </c>
      <c r="L28" s="40">
        <v>43457.679999999993</v>
      </c>
      <c r="M28" s="8">
        <v>44744.26999999999</v>
      </c>
      <c r="N28" s="40">
        <v>1443.78</v>
      </c>
      <c r="O28" s="40">
        <v>18032.290000000008</v>
      </c>
      <c r="P28" s="8">
        <v>19476.070000000007</v>
      </c>
    </row>
    <row r="29" spans="1:16" s="3" customFormat="1" x14ac:dyDescent="0.25">
      <c r="A29" s="30" t="s">
        <v>19</v>
      </c>
      <c r="B29" s="34">
        <v>16583.550000000003</v>
      </c>
      <c r="C29" s="34">
        <v>28625.389999999996</v>
      </c>
      <c r="D29" s="34">
        <v>45208.94</v>
      </c>
      <c r="E29" s="34">
        <v>14410.810000000001</v>
      </c>
      <c r="F29" s="34">
        <v>20784.489999999998</v>
      </c>
      <c r="G29" s="34">
        <v>35195.300000000003</v>
      </c>
      <c r="H29" s="34">
        <f>SUM(H30:H32)</f>
        <v>27680.440000000002</v>
      </c>
      <c r="I29" s="34">
        <f t="shared" ref="I29:J29" si="6">SUM(I30:I32)</f>
        <v>37532.279999999992</v>
      </c>
      <c r="J29" s="34">
        <f t="shared" si="6"/>
        <v>65212.72</v>
      </c>
      <c r="K29" s="34">
        <v>55539.78</v>
      </c>
      <c r="L29" s="34">
        <v>103784.22</v>
      </c>
      <c r="M29" s="34">
        <v>159324</v>
      </c>
      <c r="N29" s="34">
        <v>6670.44</v>
      </c>
      <c r="O29" s="34">
        <v>30224.989999999998</v>
      </c>
      <c r="P29" s="34">
        <v>36895.43</v>
      </c>
    </row>
    <row r="30" spans="1:16" x14ac:dyDescent="0.25">
      <c r="A30" s="35" t="s">
        <v>9</v>
      </c>
      <c r="B30" s="36">
        <v>15734.720000000001</v>
      </c>
      <c r="C30" s="36">
        <v>11250</v>
      </c>
      <c r="D30" s="34">
        <v>26984.720000000001</v>
      </c>
      <c r="E30" s="36">
        <v>10084.810000000001</v>
      </c>
      <c r="F30" s="36">
        <v>7000</v>
      </c>
      <c r="G30" s="34">
        <v>17084.810000000001</v>
      </c>
      <c r="H30" s="36">
        <v>20837.650000000001</v>
      </c>
      <c r="I30" s="36">
        <v>9048.82</v>
      </c>
      <c r="J30" s="34">
        <v>29886.47</v>
      </c>
      <c r="K30" s="36">
        <v>41646.720000000001</v>
      </c>
      <c r="L30" s="36">
        <v>60878</v>
      </c>
      <c r="M30" s="34">
        <v>102524.72</v>
      </c>
      <c r="N30" s="36">
        <v>6545.4599999999991</v>
      </c>
      <c r="O30" s="36">
        <v>17500</v>
      </c>
      <c r="P30" s="34">
        <v>24045.46</v>
      </c>
    </row>
    <row r="31" spans="1:16" x14ac:dyDescent="0.25">
      <c r="A31" s="35" t="s">
        <v>10</v>
      </c>
      <c r="B31" s="36">
        <v>0</v>
      </c>
      <c r="C31" s="36">
        <v>0</v>
      </c>
      <c r="D31" s="34">
        <v>0</v>
      </c>
      <c r="E31" s="36">
        <v>0</v>
      </c>
      <c r="F31" s="36">
        <v>0</v>
      </c>
      <c r="G31" s="34">
        <v>0</v>
      </c>
      <c r="H31" s="36">
        <v>3146.48</v>
      </c>
      <c r="I31" s="36"/>
      <c r="J31" s="34">
        <v>3146.48</v>
      </c>
      <c r="K31" s="36">
        <v>8197.1500000000015</v>
      </c>
      <c r="L31" s="36">
        <v>0</v>
      </c>
      <c r="M31" s="34">
        <v>8197.1500000000015</v>
      </c>
      <c r="N31" s="36">
        <v>69.880000000000024</v>
      </c>
      <c r="O31" s="36"/>
      <c r="P31" s="34">
        <v>69.880000000000024</v>
      </c>
    </row>
    <row r="32" spans="1:16" x14ac:dyDescent="0.25">
      <c r="A32" s="35" t="s">
        <v>11</v>
      </c>
      <c r="B32" s="36">
        <v>848.83000000000015</v>
      </c>
      <c r="C32" s="36">
        <v>17375.389999999996</v>
      </c>
      <c r="D32" s="34">
        <v>18224.219999999998</v>
      </c>
      <c r="E32" s="36">
        <v>4326</v>
      </c>
      <c r="F32" s="36">
        <v>13784.49</v>
      </c>
      <c r="G32" s="34">
        <v>18110.489999999998</v>
      </c>
      <c r="H32" s="36">
        <v>3696.31</v>
      </c>
      <c r="I32" s="36">
        <v>28483.459999999992</v>
      </c>
      <c r="J32" s="34">
        <v>32179.769999999993</v>
      </c>
      <c r="K32" s="36">
        <v>5695.91</v>
      </c>
      <c r="L32" s="36">
        <v>42906.220000000008</v>
      </c>
      <c r="M32" s="34">
        <v>48602.130000000005</v>
      </c>
      <c r="N32" s="36">
        <v>55.1</v>
      </c>
      <c r="O32" s="36">
        <v>12724.989999999998</v>
      </c>
      <c r="P32" s="34">
        <v>12780.089999999998</v>
      </c>
    </row>
    <row r="33" spans="1:16" s="3" customFormat="1" x14ac:dyDescent="0.25">
      <c r="A33" s="5" t="s">
        <v>20</v>
      </c>
      <c r="B33" s="8">
        <v>91817.08</v>
      </c>
      <c r="C33" s="8">
        <v>47752.729999999996</v>
      </c>
      <c r="D33" s="8">
        <v>139569.81</v>
      </c>
      <c r="E33" s="8">
        <v>63640.30000000001</v>
      </c>
      <c r="F33" s="8">
        <v>115093.52</v>
      </c>
      <c r="G33" s="8">
        <v>178733.82</v>
      </c>
      <c r="H33" s="8">
        <f>SUM(H34:H36)</f>
        <v>72222.959999999992</v>
      </c>
      <c r="I33" s="8">
        <f t="shared" ref="I33:J33" si="7">SUM(I34:I36)</f>
        <v>118054.67000000001</v>
      </c>
      <c r="J33" s="8">
        <f t="shared" si="7"/>
        <v>190277.63</v>
      </c>
      <c r="K33" s="8">
        <v>37131.520000000004</v>
      </c>
      <c r="L33" s="8">
        <v>38985.130000000005</v>
      </c>
      <c r="M33" s="8">
        <v>76116.650000000009</v>
      </c>
      <c r="N33" s="8">
        <v>115520.01999999999</v>
      </c>
      <c r="O33" s="8">
        <v>182744.71</v>
      </c>
      <c r="P33" s="8">
        <v>298264.73</v>
      </c>
    </row>
    <row r="34" spans="1:16" x14ac:dyDescent="0.25">
      <c r="A34" s="9" t="s">
        <v>9</v>
      </c>
      <c r="B34" s="7">
        <v>91417.08</v>
      </c>
      <c r="C34" s="7">
        <v>37500</v>
      </c>
      <c r="D34" s="8">
        <v>128917.08</v>
      </c>
      <c r="E34" s="7">
        <v>58682.930000000008</v>
      </c>
      <c r="F34" s="7">
        <v>100500</v>
      </c>
      <c r="G34" s="8">
        <v>159182.93</v>
      </c>
      <c r="H34" s="7">
        <v>72134.799999999988</v>
      </c>
      <c r="I34" s="7">
        <v>97250</v>
      </c>
      <c r="J34" s="8">
        <v>169384.8</v>
      </c>
      <c r="K34" s="7">
        <v>35191.520000000004</v>
      </c>
      <c r="L34" s="7">
        <v>21055</v>
      </c>
      <c r="M34" s="8">
        <v>56246.520000000004</v>
      </c>
      <c r="N34" s="7">
        <v>114690.81999999999</v>
      </c>
      <c r="O34" s="7">
        <v>167250</v>
      </c>
      <c r="P34" s="8">
        <v>281940.82</v>
      </c>
    </row>
    <row r="35" spans="1:16" x14ac:dyDescent="0.25">
      <c r="A35" s="9" t="s">
        <v>10</v>
      </c>
      <c r="B35" s="7">
        <v>350</v>
      </c>
      <c r="C35" s="7">
        <v>3569.96</v>
      </c>
      <c r="D35" s="8">
        <v>3919.96</v>
      </c>
      <c r="E35" s="7">
        <v>0</v>
      </c>
      <c r="F35" s="7">
        <v>0</v>
      </c>
      <c r="G35" s="8">
        <v>0</v>
      </c>
      <c r="H35" s="7">
        <v>0</v>
      </c>
      <c r="I35" s="7">
        <v>0</v>
      </c>
      <c r="J35" s="8">
        <v>0</v>
      </c>
      <c r="K35" s="7">
        <v>772</v>
      </c>
      <c r="L35" s="7">
        <v>2550</v>
      </c>
      <c r="M35" s="8">
        <v>3322</v>
      </c>
      <c r="N35" s="7">
        <v>829.2</v>
      </c>
      <c r="O35" s="7">
        <v>1529.99</v>
      </c>
      <c r="P35" s="8">
        <v>2359.19</v>
      </c>
    </row>
    <row r="36" spans="1:16" x14ac:dyDescent="0.25">
      <c r="A36" s="9" t="s">
        <v>11</v>
      </c>
      <c r="B36" s="7">
        <v>50</v>
      </c>
      <c r="C36" s="7">
        <v>6682.7699999999986</v>
      </c>
      <c r="D36" s="8">
        <v>6732.7699999999986</v>
      </c>
      <c r="E36" s="7">
        <v>4957.37</v>
      </c>
      <c r="F36" s="7">
        <v>14593.520000000002</v>
      </c>
      <c r="G36" s="8">
        <v>19550.890000000003</v>
      </c>
      <c r="H36" s="7">
        <v>88.159999999999968</v>
      </c>
      <c r="I36" s="7">
        <v>20804.670000000006</v>
      </c>
      <c r="J36" s="8">
        <v>20892.830000000005</v>
      </c>
      <c r="K36" s="7">
        <v>1168</v>
      </c>
      <c r="L36" s="7">
        <v>15380.130000000001</v>
      </c>
      <c r="M36" s="8">
        <v>16548.13</v>
      </c>
      <c r="N36" s="7"/>
      <c r="O36" s="7">
        <v>13964.719999999998</v>
      </c>
      <c r="P36" s="8">
        <v>13964.719999999998</v>
      </c>
    </row>
    <row r="37" spans="1:16" s="3" customFormat="1" x14ac:dyDescent="0.25">
      <c r="A37" s="30" t="s">
        <v>45</v>
      </c>
      <c r="B37" s="34">
        <v>131074.06999999995</v>
      </c>
      <c r="C37" s="34">
        <v>214356.97000000003</v>
      </c>
      <c r="D37" s="34">
        <v>345431.03999999998</v>
      </c>
      <c r="E37" s="34">
        <v>264053.95</v>
      </c>
      <c r="F37" s="34">
        <v>1053600.17</v>
      </c>
      <c r="G37" s="34">
        <v>1317654.1200000001</v>
      </c>
      <c r="H37" s="34">
        <f>SUM(H38:H40)</f>
        <v>243265.50999999998</v>
      </c>
      <c r="I37" s="34">
        <f t="shared" ref="I37:J37" si="8">SUM(I38:I40)</f>
        <v>250249.20999999996</v>
      </c>
      <c r="J37" s="34">
        <f t="shared" si="8"/>
        <v>493514.71999999991</v>
      </c>
      <c r="K37" s="34">
        <v>73165.350000000006</v>
      </c>
      <c r="L37" s="34">
        <v>41282.539999999994</v>
      </c>
      <c r="M37" s="34">
        <v>114447.88999999998</v>
      </c>
      <c r="N37" s="34">
        <v>240904.00000000026</v>
      </c>
      <c r="O37" s="34">
        <v>359842.12</v>
      </c>
      <c r="P37" s="34">
        <v>600746.12000000023</v>
      </c>
    </row>
    <row r="38" spans="1:16" x14ac:dyDescent="0.25">
      <c r="A38" s="35" t="s">
        <v>9</v>
      </c>
      <c r="B38" s="36">
        <v>124971.37999999996</v>
      </c>
      <c r="C38" s="36">
        <v>180832.1</v>
      </c>
      <c r="D38" s="34">
        <v>305803.48</v>
      </c>
      <c r="E38" s="36">
        <v>260307.18</v>
      </c>
      <c r="F38" s="36">
        <v>1008742.09</v>
      </c>
      <c r="G38" s="34">
        <v>1269049.27</v>
      </c>
      <c r="H38" s="36">
        <v>241191.61999999997</v>
      </c>
      <c r="I38" s="36">
        <v>193737.66999999998</v>
      </c>
      <c r="J38" s="34">
        <v>434929.28999999992</v>
      </c>
      <c r="K38" s="36">
        <v>49789.180000000008</v>
      </c>
      <c r="L38" s="36">
        <v>2000</v>
      </c>
      <c r="M38" s="34">
        <v>51789.180000000008</v>
      </c>
      <c r="N38" s="36">
        <v>236843.40000000026</v>
      </c>
      <c r="O38" s="36">
        <v>317814.57999999996</v>
      </c>
      <c r="P38" s="34">
        <v>554657.98000000021</v>
      </c>
    </row>
    <row r="39" spans="1:16" x14ac:dyDescent="0.25">
      <c r="A39" s="35" t="s">
        <v>10</v>
      </c>
      <c r="B39" s="36">
        <v>5316.04</v>
      </c>
      <c r="C39" s="36">
        <v>14725.57</v>
      </c>
      <c r="D39" s="34">
        <v>20041.61</v>
      </c>
      <c r="E39" s="36">
        <v>2610.37</v>
      </c>
      <c r="F39" s="36">
        <v>165.25</v>
      </c>
      <c r="G39" s="34">
        <v>2775.62</v>
      </c>
      <c r="H39" s="36">
        <v>350</v>
      </c>
      <c r="I39" s="36">
        <v>3249.55</v>
      </c>
      <c r="J39" s="34">
        <v>3599.55</v>
      </c>
      <c r="K39" s="36">
        <v>21657.149999999998</v>
      </c>
      <c r="L39" s="36">
        <v>0</v>
      </c>
      <c r="M39" s="34">
        <v>21657.149999999998</v>
      </c>
      <c r="N39" s="36">
        <v>350</v>
      </c>
      <c r="O39" s="36">
        <v>4500</v>
      </c>
      <c r="P39" s="34">
        <v>4850</v>
      </c>
    </row>
    <row r="40" spans="1:16" x14ac:dyDescent="0.25">
      <c r="A40" s="35" t="s">
        <v>11</v>
      </c>
      <c r="B40" s="36">
        <v>786.65</v>
      </c>
      <c r="C40" s="36">
        <v>18799.300000000003</v>
      </c>
      <c r="D40" s="34">
        <v>19585.950000000004</v>
      </c>
      <c r="E40" s="36">
        <v>1136.4000000000001</v>
      </c>
      <c r="F40" s="36">
        <v>44692.830000000016</v>
      </c>
      <c r="G40" s="34">
        <v>45829.230000000018</v>
      </c>
      <c r="H40" s="36">
        <v>1723.89</v>
      </c>
      <c r="I40" s="36">
        <v>53261.990000000005</v>
      </c>
      <c r="J40" s="34">
        <v>54985.880000000005</v>
      </c>
      <c r="K40" s="36">
        <v>1719.0200000000002</v>
      </c>
      <c r="L40" s="36">
        <v>39282.539999999994</v>
      </c>
      <c r="M40" s="34">
        <v>41001.55999999999</v>
      </c>
      <c r="N40" s="36">
        <v>3710.599999999999</v>
      </c>
      <c r="O40" s="36">
        <v>37527.540000000015</v>
      </c>
      <c r="P40" s="34">
        <v>41238.140000000014</v>
      </c>
    </row>
    <row r="41" spans="1:16" s="3" customFormat="1" x14ac:dyDescent="0.25">
      <c r="A41" s="37" t="s">
        <v>21</v>
      </c>
      <c r="B41" s="38">
        <v>24984.880000000001</v>
      </c>
      <c r="C41" s="38">
        <v>93818.84</v>
      </c>
      <c r="D41" s="8">
        <v>118803.71999999999</v>
      </c>
      <c r="E41" s="38">
        <v>37548.26999999999</v>
      </c>
      <c r="F41" s="38">
        <v>41241.520000000004</v>
      </c>
      <c r="G41" s="8">
        <v>78789.789999999994</v>
      </c>
      <c r="H41" s="38">
        <f>SUM(H42:H44)</f>
        <v>35940.94</v>
      </c>
      <c r="I41" s="38">
        <f t="shared" ref="I41:J41" si="9">SUM(I42:I44)</f>
        <v>82104.86</v>
      </c>
      <c r="J41" s="8">
        <f t="shared" si="9"/>
        <v>118045.8</v>
      </c>
      <c r="K41" s="38">
        <v>102103.11999999997</v>
      </c>
      <c r="L41" s="38">
        <v>80359.329999999987</v>
      </c>
      <c r="M41" s="8">
        <v>182462.44999999995</v>
      </c>
      <c r="N41" s="38">
        <v>61392.060000000012</v>
      </c>
      <c r="O41" s="38">
        <v>109734.7</v>
      </c>
      <c r="P41" s="8">
        <v>171126.76</v>
      </c>
    </row>
    <row r="42" spans="1:16" x14ac:dyDescent="0.25">
      <c r="A42" s="39" t="s">
        <v>9</v>
      </c>
      <c r="B42" s="40">
        <v>16939.48</v>
      </c>
      <c r="C42" s="40">
        <v>26500</v>
      </c>
      <c r="D42" s="8">
        <v>43439.479999999996</v>
      </c>
      <c r="E42" s="40">
        <v>29835.099999999995</v>
      </c>
      <c r="F42" s="40">
        <v>27500</v>
      </c>
      <c r="G42" s="8">
        <v>57335.099999999991</v>
      </c>
      <c r="H42" s="40">
        <v>25411.83</v>
      </c>
      <c r="I42" s="40">
        <v>50500</v>
      </c>
      <c r="J42" s="8">
        <v>75911.83</v>
      </c>
      <c r="K42" s="40">
        <v>81815.14999999998</v>
      </c>
      <c r="L42" s="40">
        <v>21000</v>
      </c>
      <c r="M42" s="8">
        <v>102815.14999999998</v>
      </c>
      <c r="N42" s="40">
        <v>36873.18</v>
      </c>
      <c r="O42" s="40">
        <v>54500</v>
      </c>
      <c r="P42" s="8">
        <v>91373.18</v>
      </c>
    </row>
    <row r="43" spans="1:16" x14ac:dyDescent="0.25">
      <c r="A43" s="39" t="s">
        <v>10</v>
      </c>
      <c r="B43" s="40">
        <v>2730.29</v>
      </c>
      <c r="C43" s="40">
        <v>10307.049999999999</v>
      </c>
      <c r="D43" s="8">
        <v>13037.34</v>
      </c>
      <c r="E43" s="40">
        <v>5675.6100000000006</v>
      </c>
      <c r="F43" s="40">
        <v>0</v>
      </c>
      <c r="G43" s="8">
        <v>5675.6100000000006</v>
      </c>
      <c r="H43" s="40">
        <v>6496.1100000000006</v>
      </c>
      <c r="I43" s="40"/>
      <c r="J43" s="8">
        <v>6496.1100000000006</v>
      </c>
      <c r="K43" s="40">
        <v>19913.789999999997</v>
      </c>
      <c r="L43" s="40">
        <v>26000</v>
      </c>
      <c r="M43" s="8">
        <v>45913.789999999994</v>
      </c>
      <c r="N43" s="40">
        <v>24320.520000000008</v>
      </c>
      <c r="O43" s="40">
        <v>14200</v>
      </c>
      <c r="P43" s="8">
        <v>38520.520000000004</v>
      </c>
    </row>
    <row r="44" spans="1:16" x14ac:dyDescent="0.25">
      <c r="A44" s="39" t="s">
        <v>11</v>
      </c>
      <c r="B44" s="40">
        <v>5315.11</v>
      </c>
      <c r="C44" s="40">
        <v>57011.789999999994</v>
      </c>
      <c r="D44" s="8">
        <v>62326.899999999994</v>
      </c>
      <c r="E44" s="40">
        <v>2037.56</v>
      </c>
      <c r="F44" s="40">
        <v>13741.52</v>
      </c>
      <c r="G44" s="8">
        <v>15779.08</v>
      </c>
      <c r="H44" s="40">
        <v>4033</v>
      </c>
      <c r="I44" s="40">
        <v>31604.86</v>
      </c>
      <c r="J44" s="8">
        <v>35637.86</v>
      </c>
      <c r="K44" s="40">
        <v>374.17999999999995</v>
      </c>
      <c r="L44" s="40">
        <v>33359.329999999994</v>
      </c>
      <c r="M44" s="8">
        <v>33733.509999999995</v>
      </c>
      <c r="N44" s="40">
        <v>198.35999999999999</v>
      </c>
      <c r="O44" s="40">
        <v>41034.699999999997</v>
      </c>
      <c r="P44" s="8">
        <v>41233.06</v>
      </c>
    </row>
    <row r="45" spans="1:16" s="3" customFormat="1" x14ac:dyDescent="0.25">
      <c r="A45" s="30" t="s">
        <v>22</v>
      </c>
      <c r="B45" s="34">
        <v>20164.22</v>
      </c>
      <c r="C45" s="34">
        <v>24398.55</v>
      </c>
      <c r="D45" s="34">
        <v>44562.770000000004</v>
      </c>
      <c r="E45" s="34">
        <v>37832.280000000006</v>
      </c>
      <c r="F45" s="34">
        <v>68928.33</v>
      </c>
      <c r="G45" s="34">
        <v>106760.61</v>
      </c>
      <c r="H45" s="34">
        <f>SUM(H46:H48)</f>
        <v>40570.79</v>
      </c>
      <c r="I45" s="34">
        <f t="shared" ref="I45:J45" si="10">SUM(I46:I48)</f>
        <v>224950.76</v>
      </c>
      <c r="J45" s="34">
        <f t="shared" si="10"/>
        <v>265521.55000000005</v>
      </c>
      <c r="K45" s="34">
        <v>120616.25000000001</v>
      </c>
      <c r="L45" s="34">
        <v>396019.49</v>
      </c>
      <c r="M45" s="34">
        <v>516635.74000000005</v>
      </c>
      <c r="N45" s="34">
        <v>35734.800000000003</v>
      </c>
      <c r="O45" s="34">
        <v>65562.44</v>
      </c>
      <c r="P45" s="34">
        <v>101297.23999999999</v>
      </c>
    </row>
    <row r="46" spans="1:16" x14ac:dyDescent="0.25">
      <c r="A46" s="35" t="s">
        <v>9</v>
      </c>
      <c r="B46" s="36">
        <v>9317.1200000000008</v>
      </c>
      <c r="C46" s="36">
        <v>15000</v>
      </c>
      <c r="D46" s="34">
        <v>24317.120000000003</v>
      </c>
      <c r="E46" s="36">
        <v>35646.400000000001</v>
      </c>
      <c r="F46" s="36">
        <v>52940</v>
      </c>
      <c r="G46" s="34">
        <v>88586.4</v>
      </c>
      <c r="H46" s="36">
        <v>30689.38</v>
      </c>
      <c r="I46" s="36">
        <v>181065.14</v>
      </c>
      <c r="J46" s="34">
        <v>211754.52000000002</v>
      </c>
      <c r="K46" s="36">
        <v>104689.33000000002</v>
      </c>
      <c r="L46" s="36">
        <v>206199.5</v>
      </c>
      <c r="M46" s="34">
        <v>310888.83</v>
      </c>
      <c r="N46" s="36">
        <v>35128.400000000001</v>
      </c>
      <c r="O46" s="36">
        <v>32000</v>
      </c>
      <c r="P46" s="34">
        <v>67128.399999999994</v>
      </c>
    </row>
    <row r="47" spans="1:16" x14ac:dyDescent="0.25">
      <c r="A47" s="35" t="s">
        <v>10</v>
      </c>
      <c r="B47" s="36">
        <v>9719.6</v>
      </c>
      <c r="C47" s="36">
        <v>600</v>
      </c>
      <c r="D47" s="34">
        <v>10319.6</v>
      </c>
      <c r="E47" s="36">
        <v>2065.5100000000002</v>
      </c>
      <c r="F47" s="36">
        <v>1515.48</v>
      </c>
      <c r="G47" s="34">
        <v>3580.9900000000002</v>
      </c>
      <c r="H47" s="36">
        <v>8723.83</v>
      </c>
      <c r="I47" s="36">
        <v>10222.619999999999</v>
      </c>
      <c r="J47" s="34">
        <v>18946.449999999997</v>
      </c>
      <c r="K47" s="36">
        <v>1804</v>
      </c>
      <c r="L47" s="36">
        <v>12110</v>
      </c>
      <c r="M47" s="34">
        <v>13914</v>
      </c>
      <c r="N47" s="36">
        <v>386</v>
      </c>
      <c r="O47" s="36">
        <v>2780</v>
      </c>
      <c r="P47" s="34">
        <v>3166</v>
      </c>
    </row>
    <row r="48" spans="1:16" x14ac:dyDescent="0.25">
      <c r="A48" s="35" t="s">
        <v>11</v>
      </c>
      <c r="B48" s="36">
        <v>1127.5</v>
      </c>
      <c r="C48" s="36">
        <v>8798.5499999999993</v>
      </c>
      <c r="D48" s="34">
        <v>9926.0499999999993</v>
      </c>
      <c r="E48" s="36">
        <v>120.37</v>
      </c>
      <c r="F48" s="36">
        <v>14472.850000000002</v>
      </c>
      <c r="G48" s="34">
        <v>14593.220000000003</v>
      </c>
      <c r="H48" s="36">
        <v>1157.58</v>
      </c>
      <c r="I48" s="36">
        <v>33663</v>
      </c>
      <c r="J48" s="34">
        <v>34820.58</v>
      </c>
      <c r="K48" s="36">
        <v>14122.920000000002</v>
      </c>
      <c r="L48" s="36">
        <v>177709.99000000002</v>
      </c>
      <c r="M48" s="34">
        <v>191832.91000000003</v>
      </c>
      <c r="N48" s="36">
        <v>220.4</v>
      </c>
      <c r="O48" s="36">
        <v>30782.439999999995</v>
      </c>
      <c r="P48" s="34">
        <v>31002.839999999997</v>
      </c>
    </row>
    <row r="49" spans="1:16" s="3" customFormat="1" x14ac:dyDescent="0.25">
      <c r="A49" s="37" t="s">
        <v>23</v>
      </c>
      <c r="B49" s="38">
        <v>169661.62000000005</v>
      </c>
      <c r="C49" s="38">
        <v>369667.43</v>
      </c>
      <c r="D49" s="8">
        <v>539329.05000000005</v>
      </c>
      <c r="E49" s="38">
        <v>296980.56999999989</v>
      </c>
      <c r="F49" s="38">
        <v>351678.4</v>
      </c>
      <c r="G49" s="8">
        <v>648658.96999999986</v>
      </c>
      <c r="H49" s="38">
        <f>SUM(H50:H52)</f>
        <v>201957.7</v>
      </c>
      <c r="I49" s="38">
        <f t="shared" ref="I49:J49" si="11">SUM(I50:I52)</f>
        <v>292674.66000000003</v>
      </c>
      <c r="J49" s="8">
        <f t="shared" si="11"/>
        <v>494632.36000000004</v>
      </c>
      <c r="K49" s="38">
        <v>274231.54999999993</v>
      </c>
      <c r="L49" s="38">
        <v>458602.64999999997</v>
      </c>
      <c r="M49" s="8">
        <v>732834.2</v>
      </c>
      <c r="N49" s="38">
        <v>145485.6700000001</v>
      </c>
      <c r="O49" s="38">
        <v>360475.16999999981</v>
      </c>
      <c r="P49" s="8">
        <v>505960.83999999985</v>
      </c>
    </row>
    <row r="50" spans="1:16" x14ac:dyDescent="0.25">
      <c r="A50" s="39" t="s">
        <v>9</v>
      </c>
      <c r="B50" s="40">
        <v>167031.74000000005</v>
      </c>
      <c r="C50" s="40">
        <v>296620.45</v>
      </c>
      <c r="D50" s="8">
        <v>463652.19000000006</v>
      </c>
      <c r="E50" s="40">
        <v>288603.14999999991</v>
      </c>
      <c r="F50" s="40">
        <v>293795.7</v>
      </c>
      <c r="G50" s="8">
        <v>582398.84999999986</v>
      </c>
      <c r="H50" s="40">
        <v>199053.57</v>
      </c>
      <c r="I50" s="40">
        <v>190679.72000000003</v>
      </c>
      <c r="J50" s="8">
        <v>389733.29000000004</v>
      </c>
      <c r="K50" s="40">
        <v>271646.68999999994</v>
      </c>
      <c r="L50" s="40">
        <v>415922.99</v>
      </c>
      <c r="M50" s="8">
        <v>687569.67999999993</v>
      </c>
      <c r="N50" s="40">
        <v>140454.3000000001</v>
      </c>
      <c r="O50" s="40">
        <v>212899.04</v>
      </c>
      <c r="P50" s="8">
        <v>353353.34000000008</v>
      </c>
    </row>
    <row r="51" spans="1:16" x14ac:dyDescent="0.25">
      <c r="A51" s="39" t="s">
        <v>10</v>
      </c>
      <c r="B51" s="40">
        <v>1050</v>
      </c>
      <c r="C51" s="40">
        <v>5572</v>
      </c>
      <c r="D51" s="8">
        <v>6622</v>
      </c>
      <c r="E51" s="40">
        <v>350</v>
      </c>
      <c r="F51" s="40">
        <v>1522</v>
      </c>
      <c r="G51" s="8">
        <v>1872</v>
      </c>
      <c r="H51" s="40">
        <v>2365.84</v>
      </c>
      <c r="I51" s="40">
        <v>1863.08</v>
      </c>
      <c r="J51" s="8">
        <v>4228.92</v>
      </c>
      <c r="K51" s="40">
        <v>386</v>
      </c>
      <c r="L51" s="40">
        <v>6340</v>
      </c>
      <c r="M51" s="8">
        <v>6726</v>
      </c>
      <c r="N51" s="40"/>
      <c r="O51" s="40">
        <v>5204</v>
      </c>
      <c r="P51" s="8">
        <v>5204</v>
      </c>
    </row>
    <row r="52" spans="1:16" x14ac:dyDescent="0.25">
      <c r="A52" s="39" t="s">
        <v>11</v>
      </c>
      <c r="B52" s="40">
        <v>1579.88</v>
      </c>
      <c r="C52" s="40">
        <v>67474.979999999967</v>
      </c>
      <c r="D52" s="8">
        <v>69054.859999999971</v>
      </c>
      <c r="E52" s="40">
        <v>8027.42</v>
      </c>
      <c r="F52" s="40">
        <v>56360.7</v>
      </c>
      <c r="G52" s="8">
        <v>64388.119999999995</v>
      </c>
      <c r="H52" s="40">
        <v>538.29</v>
      </c>
      <c r="I52" s="40">
        <v>100131.86000000003</v>
      </c>
      <c r="J52" s="8">
        <v>100670.15000000002</v>
      </c>
      <c r="K52" s="40">
        <v>2198.8599999999997</v>
      </c>
      <c r="L52" s="40">
        <v>36339.659999999996</v>
      </c>
      <c r="M52" s="8">
        <v>38538.519999999997</v>
      </c>
      <c r="N52" s="40">
        <v>5031.3700000000017</v>
      </c>
      <c r="O52" s="40">
        <v>142372.1299999998</v>
      </c>
      <c r="P52" s="8">
        <v>147403.4999999998</v>
      </c>
    </row>
    <row r="53" spans="1:16" s="3" customFormat="1" x14ac:dyDescent="0.25">
      <c r="A53" s="30" t="s">
        <v>24</v>
      </c>
      <c r="B53" s="34">
        <v>94335.54</v>
      </c>
      <c r="C53" s="34">
        <v>122129.29</v>
      </c>
      <c r="D53" s="34">
        <v>216464.83000000002</v>
      </c>
      <c r="E53" s="34">
        <v>323065.56000000006</v>
      </c>
      <c r="F53" s="34">
        <v>628346.39</v>
      </c>
      <c r="G53" s="34">
        <v>951411.95000000007</v>
      </c>
      <c r="H53" s="34">
        <f>SUM(H54:H56)</f>
        <v>166924.97999999998</v>
      </c>
      <c r="I53" s="34">
        <f t="shared" ref="I53:J53" si="12">SUM(I54:I56)</f>
        <v>213908.99999999997</v>
      </c>
      <c r="J53" s="34">
        <f t="shared" si="12"/>
        <v>380833.98</v>
      </c>
      <c r="K53" s="34">
        <v>165201.97999999998</v>
      </c>
      <c r="L53" s="34">
        <v>336066.3</v>
      </c>
      <c r="M53" s="34">
        <v>501268.27999999991</v>
      </c>
      <c r="N53" s="34">
        <v>293757.47000000003</v>
      </c>
      <c r="O53" s="34">
        <v>474751.79000000004</v>
      </c>
      <c r="P53" s="34">
        <v>768509.26</v>
      </c>
    </row>
    <row r="54" spans="1:16" x14ac:dyDescent="0.25">
      <c r="A54" s="35" t="s">
        <v>9</v>
      </c>
      <c r="B54" s="36">
        <v>91191.53</v>
      </c>
      <c r="C54" s="36">
        <v>91000</v>
      </c>
      <c r="D54" s="34">
        <v>182191.53</v>
      </c>
      <c r="E54" s="36">
        <v>311117.81000000006</v>
      </c>
      <c r="F54" s="36">
        <v>591927.29</v>
      </c>
      <c r="G54" s="34">
        <v>903045.10000000009</v>
      </c>
      <c r="H54" s="36">
        <v>138576.19</v>
      </c>
      <c r="I54" s="36">
        <v>159812.18</v>
      </c>
      <c r="J54" s="34">
        <v>298388.37</v>
      </c>
      <c r="K54" s="36">
        <v>140641.56999999998</v>
      </c>
      <c r="L54" s="36">
        <v>261000</v>
      </c>
      <c r="M54" s="34">
        <v>401641.56999999995</v>
      </c>
      <c r="N54" s="36">
        <v>277925.07</v>
      </c>
      <c r="O54" s="36">
        <v>449193.83</v>
      </c>
      <c r="P54" s="34">
        <v>727118.9</v>
      </c>
    </row>
    <row r="55" spans="1:16" x14ac:dyDescent="0.25">
      <c r="A55" s="35" t="s">
        <v>10</v>
      </c>
      <c r="B55" s="36">
        <v>1763.45</v>
      </c>
      <c r="C55" s="36">
        <v>300</v>
      </c>
      <c r="D55" s="34">
        <v>2063.4499999999998</v>
      </c>
      <c r="E55" s="36">
        <v>5558.27</v>
      </c>
      <c r="F55" s="36">
        <v>1500</v>
      </c>
      <c r="G55" s="34">
        <v>7058.27</v>
      </c>
      <c r="H55" s="36">
        <v>25588.61</v>
      </c>
      <c r="I55" s="36"/>
      <c r="J55" s="34">
        <v>25588.61</v>
      </c>
      <c r="K55" s="36">
        <v>21567.3</v>
      </c>
      <c r="L55" s="36">
        <v>6936.51</v>
      </c>
      <c r="M55" s="34">
        <v>28503.809999999998</v>
      </c>
      <c r="N55" s="36">
        <v>11798.269999999997</v>
      </c>
      <c r="O55" s="36"/>
      <c r="P55" s="34">
        <v>11798.269999999997</v>
      </c>
    </row>
    <row r="56" spans="1:16" x14ac:dyDescent="0.25">
      <c r="A56" s="35" t="s">
        <v>11</v>
      </c>
      <c r="B56" s="36">
        <v>1380.5600000000002</v>
      </c>
      <c r="C56" s="36">
        <v>30829.289999999997</v>
      </c>
      <c r="D56" s="34">
        <v>32209.85</v>
      </c>
      <c r="E56" s="36">
        <v>6389.48</v>
      </c>
      <c r="F56" s="36">
        <v>34919.099999999991</v>
      </c>
      <c r="G56" s="34">
        <v>41308.579999999987</v>
      </c>
      <c r="H56" s="36">
        <v>2760.1800000000003</v>
      </c>
      <c r="I56" s="36">
        <v>54096.819999999985</v>
      </c>
      <c r="J56" s="34">
        <v>56856.999999999985</v>
      </c>
      <c r="K56" s="36">
        <v>2993.1100000000006</v>
      </c>
      <c r="L56" s="36">
        <v>68129.789999999979</v>
      </c>
      <c r="M56" s="34">
        <v>71122.89999999998</v>
      </c>
      <c r="N56" s="36">
        <v>4034.130000000001</v>
      </c>
      <c r="O56" s="36">
        <v>25557.959999999995</v>
      </c>
      <c r="P56" s="34">
        <v>29592.089999999997</v>
      </c>
    </row>
    <row r="57" spans="1:16" s="3" customFormat="1" x14ac:dyDescent="0.25">
      <c r="A57" s="5" t="s">
        <v>25</v>
      </c>
      <c r="B57" s="8">
        <v>39720.380000000005</v>
      </c>
      <c r="C57" s="8">
        <v>47116.78</v>
      </c>
      <c r="D57" s="8">
        <v>86837.16</v>
      </c>
      <c r="E57" s="8">
        <v>27600.25</v>
      </c>
      <c r="F57" s="8">
        <v>61128.799999999988</v>
      </c>
      <c r="G57" s="8">
        <v>88729.049999999988</v>
      </c>
      <c r="H57" s="8">
        <f>SUM(H58:H60)</f>
        <v>39169.930000000008</v>
      </c>
      <c r="I57" s="8">
        <f t="shared" ref="I57:J57" si="13">SUM(I58:I60)</f>
        <v>81542.040000000008</v>
      </c>
      <c r="J57" s="8">
        <f t="shared" si="13"/>
        <v>120711.97</v>
      </c>
      <c r="K57" s="8">
        <v>56716.63</v>
      </c>
      <c r="L57" s="8">
        <v>131845.65999999997</v>
      </c>
      <c r="M57" s="8">
        <v>188562.28999999998</v>
      </c>
      <c r="N57" s="8">
        <v>38218.100000000013</v>
      </c>
      <c r="O57" s="8">
        <v>93295.59</v>
      </c>
      <c r="P57" s="8">
        <v>131513.69000000003</v>
      </c>
    </row>
    <row r="58" spans="1:16" x14ac:dyDescent="0.25">
      <c r="A58" s="9" t="s">
        <v>9</v>
      </c>
      <c r="B58" s="7">
        <v>34929.950000000004</v>
      </c>
      <c r="C58" s="7">
        <v>26863.599999999999</v>
      </c>
      <c r="D58" s="8">
        <v>61793.55</v>
      </c>
      <c r="E58" s="7">
        <v>27428.42</v>
      </c>
      <c r="F58" s="7">
        <v>43213.71</v>
      </c>
      <c r="G58" s="8">
        <v>70642.13</v>
      </c>
      <c r="H58" s="7">
        <v>38803.850000000006</v>
      </c>
      <c r="I58" s="7">
        <v>60000</v>
      </c>
      <c r="J58" s="8">
        <v>98803.85</v>
      </c>
      <c r="K58" s="7">
        <v>56138.559999999998</v>
      </c>
      <c r="L58" s="7">
        <v>101198.48999999999</v>
      </c>
      <c r="M58" s="8">
        <v>157337.04999999999</v>
      </c>
      <c r="N58" s="7">
        <v>37581.30000000001</v>
      </c>
      <c r="O58" s="7">
        <v>42000</v>
      </c>
      <c r="P58" s="8">
        <v>79581.300000000017</v>
      </c>
    </row>
    <row r="59" spans="1:16" x14ac:dyDescent="0.25">
      <c r="A59" s="9" t="s">
        <v>10</v>
      </c>
      <c r="B59" s="7">
        <v>0</v>
      </c>
      <c r="C59" s="7">
        <v>1308.77</v>
      </c>
      <c r="D59" s="8">
        <v>1308.77</v>
      </c>
      <c r="E59" s="7">
        <v>0</v>
      </c>
      <c r="F59" s="7">
        <v>757.87</v>
      </c>
      <c r="G59" s="8">
        <v>757.87</v>
      </c>
      <c r="H59" s="7">
        <v>0</v>
      </c>
      <c r="I59" s="7">
        <v>0</v>
      </c>
      <c r="J59" s="8">
        <v>0</v>
      </c>
      <c r="K59" s="7">
        <v>0</v>
      </c>
      <c r="L59" s="7">
        <v>0</v>
      </c>
      <c r="M59" s="8">
        <v>0</v>
      </c>
      <c r="N59" s="7"/>
      <c r="O59" s="7">
        <v>111.1</v>
      </c>
      <c r="P59" s="8">
        <v>111.1</v>
      </c>
    </row>
    <row r="60" spans="1:16" x14ac:dyDescent="0.25">
      <c r="A60" s="9" t="s">
        <v>11</v>
      </c>
      <c r="B60" s="7">
        <v>4790.43</v>
      </c>
      <c r="C60" s="7">
        <v>18944.41</v>
      </c>
      <c r="D60" s="8">
        <v>23734.84</v>
      </c>
      <c r="E60" s="7">
        <v>171.82999999999998</v>
      </c>
      <c r="F60" s="7">
        <v>17157.21999999999</v>
      </c>
      <c r="G60" s="8">
        <v>17329.049999999992</v>
      </c>
      <c r="H60" s="7">
        <v>366.08</v>
      </c>
      <c r="I60" s="7">
        <v>21542.04</v>
      </c>
      <c r="J60" s="8">
        <v>21908.120000000003</v>
      </c>
      <c r="K60" s="7">
        <v>578.07000000000005</v>
      </c>
      <c r="L60" s="7">
        <v>30647.169999999995</v>
      </c>
      <c r="M60" s="8">
        <v>31225.239999999994</v>
      </c>
      <c r="N60" s="7">
        <v>636.80000000000007</v>
      </c>
      <c r="O60" s="7">
        <v>51184.490000000005</v>
      </c>
      <c r="P60" s="8">
        <v>51821.290000000008</v>
      </c>
    </row>
    <row r="61" spans="1:16" s="3" customFormat="1" x14ac:dyDescent="0.25">
      <c r="A61" s="30" t="s">
        <v>26</v>
      </c>
      <c r="B61" s="34">
        <v>57404.5</v>
      </c>
      <c r="C61" s="34">
        <v>116949.68</v>
      </c>
      <c r="D61" s="34">
        <v>174354.18</v>
      </c>
      <c r="E61" s="34">
        <v>49847.26999999999</v>
      </c>
      <c r="F61" s="34">
        <v>176590.85</v>
      </c>
      <c r="G61" s="34">
        <v>226438.12000000002</v>
      </c>
      <c r="H61" s="34">
        <f>SUM(H62:H64)</f>
        <v>89704.770000000019</v>
      </c>
      <c r="I61" s="34">
        <f t="shared" ref="I61:J61" si="14">SUM(I62:I64)</f>
        <v>86348.44</v>
      </c>
      <c r="J61" s="34">
        <f t="shared" si="14"/>
        <v>176053.21000000002</v>
      </c>
      <c r="K61" s="34">
        <v>112906.15</v>
      </c>
      <c r="L61" s="34">
        <v>162571.88999999998</v>
      </c>
      <c r="M61" s="34">
        <v>275478.03999999998</v>
      </c>
      <c r="N61" s="34">
        <v>20345.350000000006</v>
      </c>
      <c r="O61" s="34">
        <v>60321.330000000016</v>
      </c>
      <c r="P61" s="34">
        <v>80666.680000000022</v>
      </c>
    </row>
    <row r="62" spans="1:16" x14ac:dyDescent="0.25">
      <c r="A62" s="35" t="s">
        <v>9</v>
      </c>
      <c r="B62" s="36">
        <v>55928.5</v>
      </c>
      <c r="C62" s="36">
        <v>100808.75</v>
      </c>
      <c r="D62" s="34">
        <v>156737.25</v>
      </c>
      <c r="E62" s="36">
        <v>49534.069999999992</v>
      </c>
      <c r="F62" s="36">
        <v>158024</v>
      </c>
      <c r="G62" s="34">
        <v>207558.07</v>
      </c>
      <c r="H62" s="36">
        <v>87484.130000000019</v>
      </c>
      <c r="I62" s="36">
        <v>70000</v>
      </c>
      <c r="J62" s="34">
        <v>157484.13</v>
      </c>
      <c r="K62" s="36">
        <v>111324.81</v>
      </c>
      <c r="L62" s="36">
        <v>135500</v>
      </c>
      <c r="M62" s="34">
        <v>246824.81</v>
      </c>
      <c r="N62" s="36">
        <v>18496.070000000003</v>
      </c>
      <c r="O62" s="36"/>
      <c r="P62" s="34">
        <v>18496.070000000003</v>
      </c>
    </row>
    <row r="63" spans="1:16" x14ac:dyDescent="0.25">
      <c r="A63" s="35" t="s">
        <v>10</v>
      </c>
      <c r="B63" s="36">
        <v>0</v>
      </c>
      <c r="C63" s="36">
        <v>0</v>
      </c>
      <c r="D63" s="34">
        <v>0</v>
      </c>
      <c r="E63" s="36">
        <v>0</v>
      </c>
      <c r="F63" s="36">
        <v>1453.07</v>
      </c>
      <c r="G63" s="34">
        <v>1453.07</v>
      </c>
      <c r="H63" s="36">
        <v>921.44</v>
      </c>
      <c r="I63" s="36"/>
      <c r="J63" s="34">
        <v>921.44</v>
      </c>
      <c r="K63" s="36">
        <v>1067.6700000000005</v>
      </c>
      <c r="L63" s="36"/>
      <c r="M63" s="34">
        <v>1067.6700000000005</v>
      </c>
      <c r="N63" s="36">
        <v>970.6099999999999</v>
      </c>
      <c r="O63" s="36">
        <v>7829.91</v>
      </c>
      <c r="P63" s="34">
        <v>8800.52</v>
      </c>
    </row>
    <row r="64" spans="1:16" x14ac:dyDescent="0.25">
      <c r="A64" s="35" t="s">
        <v>11</v>
      </c>
      <c r="B64" s="36">
        <v>1476</v>
      </c>
      <c r="C64" s="36">
        <v>16140.929999999998</v>
      </c>
      <c r="D64" s="34">
        <v>17616.93</v>
      </c>
      <c r="E64" s="36">
        <v>313.2</v>
      </c>
      <c r="F64" s="36">
        <v>17113.780000000002</v>
      </c>
      <c r="G64" s="34">
        <v>17426.980000000003</v>
      </c>
      <c r="H64" s="36">
        <v>1299.2</v>
      </c>
      <c r="I64" s="36">
        <v>16348.439999999999</v>
      </c>
      <c r="J64" s="34">
        <v>17647.64</v>
      </c>
      <c r="K64" s="36">
        <v>513.66999999999996</v>
      </c>
      <c r="L64" s="36">
        <v>27071.889999999996</v>
      </c>
      <c r="M64" s="34">
        <v>27585.559999999994</v>
      </c>
      <c r="N64" s="36">
        <v>878.67000000000007</v>
      </c>
      <c r="O64" s="36">
        <v>52491.42000000002</v>
      </c>
      <c r="P64" s="34">
        <v>53370.090000000018</v>
      </c>
    </row>
    <row r="65" spans="1:16" s="3" customFormat="1" x14ac:dyDescent="0.25">
      <c r="A65" s="5" t="s">
        <v>46</v>
      </c>
      <c r="B65" s="8">
        <v>155563.15</v>
      </c>
      <c r="C65" s="8">
        <v>254491.65999999997</v>
      </c>
      <c r="D65" s="8">
        <v>410054.81000000006</v>
      </c>
      <c r="E65" s="8">
        <v>221020.19999999995</v>
      </c>
      <c r="F65" s="8">
        <v>419252.79</v>
      </c>
      <c r="G65" s="8">
        <v>640272.99</v>
      </c>
      <c r="H65" s="8">
        <f>SUM(H66:H68)</f>
        <v>74765.789999999994</v>
      </c>
      <c r="I65" s="8">
        <f t="shared" ref="I65:J65" si="15">SUM(I66:I68)</f>
        <v>140457.80000000002</v>
      </c>
      <c r="J65" s="8">
        <f t="shared" si="15"/>
        <v>215223.59000000003</v>
      </c>
      <c r="K65" s="8">
        <v>132126.32999999999</v>
      </c>
      <c r="L65" s="8">
        <v>239492.71</v>
      </c>
      <c r="M65" s="8">
        <v>371619.04</v>
      </c>
      <c r="N65" s="8">
        <v>132228.31000000011</v>
      </c>
      <c r="O65" s="8">
        <v>217716.18000000002</v>
      </c>
      <c r="P65" s="8">
        <v>349944.49000000011</v>
      </c>
    </row>
    <row r="66" spans="1:16" x14ac:dyDescent="0.25">
      <c r="A66" s="9" t="s">
        <v>9</v>
      </c>
      <c r="B66" s="7">
        <v>151921.06</v>
      </c>
      <c r="C66" s="7">
        <v>220790.71</v>
      </c>
      <c r="D66" s="8">
        <v>372711.77</v>
      </c>
      <c r="E66" s="7">
        <v>220513.81999999995</v>
      </c>
      <c r="F66" s="7">
        <v>382390</v>
      </c>
      <c r="G66" s="8">
        <v>602903.81999999995</v>
      </c>
      <c r="H66" s="7">
        <v>73437.45</v>
      </c>
      <c r="I66" s="7">
        <v>69164.12</v>
      </c>
      <c r="J66" s="8">
        <v>142601.57</v>
      </c>
      <c r="K66" s="7">
        <v>125302.23</v>
      </c>
      <c r="L66" s="7">
        <v>185000</v>
      </c>
      <c r="M66" s="8">
        <v>310302.23</v>
      </c>
      <c r="N66" s="7">
        <v>131886.82000000012</v>
      </c>
      <c r="O66" s="7">
        <v>164460</v>
      </c>
      <c r="P66" s="8">
        <v>296346.82000000012</v>
      </c>
    </row>
    <row r="67" spans="1:16" x14ac:dyDescent="0.25">
      <c r="A67" s="9" t="s">
        <v>10</v>
      </c>
      <c r="B67" s="7">
        <v>0</v>
      </c>
      <c r="C67" s="7">
        <v>1262.52</v>
      </c>
      <c r="D67" s="8">
        <v>1262.52</v>
      </c>
      <c r="E67" s="7">
        <v>0</v>
      </c>
      <c r="F67" s="7">
        <v>0</v>
      </c>
      <c r="G67" s="8">
        <v>0</v>
      </c>
      <c r="H67" s="7">
        <v>530.9</v>
      </c>
      <c r="I67" s="7"/>
      <c r="J67" s="8">
        <v>530.9</v>
      </c>
      <c r="K67" s="7">
        <v>386</v>
      </c>
      <c r="L67" s="7">
        <v>5053.3</v>
      </c>
      <c r="M67" s="8">
        <v>5439.3</v>
      </c>
      <c r="N67" s="7"/>
      <c r="O67" s="7">
        <v>1660</v>
      </c>
      <c r="P67" s="8">
        <v>1660</v>
      </c>
    </row>
    <row r="68" spans="1:16" x14ac:dyDescent="0.25">
      <c r="A68" s="9" t="s">
        <v>11</v>
      </c>
      <c r="B68" s="7">
        <v>3642.09</v>
      </c>
      <c r="C68" s="7">
        <v>32438.43</v>
      </c>
      <c r="D68" s="8">
        <v>36080.520000000004</v>
      </c>
      <c r="E68" s="7">
        <v>506.38</v>
      </c>
      <c r="F68" s="7">
        <v>36862.789999999986</v>
      </c>
      <c r="G68" s="8">
        <v>37369.169999999984</v>
      </c>
      <c r="H68" s="7">
        <v>797.44000000000017</v>
      </c>
      <c r="I68" s="7">
        <v>71293.680000000022</v>
      </c>
      <c r="J68" s="8">
        <v>72091.120000000024</v>
      </c>
      <c r="K68" s="7">
        <v>6438.1</v>
      </c>
      <c r="L68" s="7">
        <v>49439.409999999996</v>
      </c>
      <c r="M68" s="8">
        <v>55877.509999999995</v>
      </c>
      <c r="N68" s="7">
        <v>341.49</v>
      </c>
      <c r="O68" s="7">
        <v>51596.180000000015</v>
      </c>
      <c r="P68" s="8">
        <v>51937.670000000013</v>
      </c>
    </row>
    <row r="69" spans="1:16" s="3" customFormat="1" x14ac:dyDescent="0.25">
      <c r="A69" s="30" t="s">
        <v>47</v>
      </c>
      <c r="B69" s="34">
        <v>105380.09</v>
      </c>
      <c r="C69" s="34">
        <v>236080.00999999998</v>
      </c>
      <c r="D69" s="34">
        <v>341460.10000000003</v>
      </c>
      <c r="E69" s="34">
        <v>264275.80000000005</v>
      </c>
      <c r="F69" s="34">
        <v>271027.93</v>
      </c>
      <c r="G69" s="34">
        <v>535303.73</v>
      </c>
      <c r="H69" s="34">
        <f>SUM(H70:H72)</f>
        <v>181767.67999999999</v>
      </c>
      <c r="I69" s="34">
        <f t="shared" ref="I69:J69" si="16">SUM(I70:I72)</f>
        <v>374942.4599999999</v>
      </c>
      <c r="J69" s="34">
        <f t="shared" si="16"/>
        <v>556710.1399999999</v>
      </c>
      <c r="K69" s="34">
        <v>175985.45000000004</v>
      </c>
      <c r="L69" s="34">
        <v>375121.55</v>
      </c>
      <c r="M69" s="34">
        <v>551107</v>
      </c>
      <c r="N69" s="34">
        <v>178202.85000000009</v>
      </c>
      <c r="O69" s="34">
        <v>467592.30000000005</v>
      </c>
      <c r="P69" s="34">
        <v>645795.15000000014</v>
      </c>
    </row>
    <row r="70" spans="1:16" x14ac:dyDescent="0.25">
      <c r="A70" s="35" t="s">
        <v>9</v>
      </c>
      <c r="B70" s="36">
        <v>97728.12</v>
      </c>
      <c r="C70" s="36">
        <v>173999.01</v>
      </c>
      <c r="D70" s="34">
        <v>271727.13</v>
      </c>
      <c r="E70" s="36">
        <v>217314.91000000003</v>
      </c>
      <c r="F70" s="36">
        <v>219065</v>
      </c>
      <c r="G70" s="34">
        <v>436379.91000000003</v>
      </c>
      <c r="H70" s="36">
        <v>206619.34</v>
      </c>
      <c r="I70" s="36">
        <v>244098.74</v>
      </c>
      <c r="J70" s="34">
        <v>450718.07999999996</v>
      </c>
      <c r="K70" s="36">
        <v>165709.89000000004</v>
      </c>
      <c r="L70" s="36">
        <v>259613.5</v>
      </c>
      <c r="M70" s="34">
        <v>425323.39</v>
      </c>
      <c r="N70" s="36">
        <v>168347.08000000007</v>
      </c>
      <c r="O70" s="36">
        <v>347210</v>
      </c>
      <c r="P70" s="34">
        <v>515557.08000000007</v>
      </c>
    </row>
    <row r="71" spans="1:16" x14ac:dyDescent="0.25">
      <c r="A71" s="35" t="s">
        <v>10</v>
      </c>
      <c r="B71" s="36">
        <v>375</v>
      </c>
      <c r="C71" s="36">
        <v>8636.33</v>
      </c>
      <c r="D71" s="34">
        <v>9011.33</v>
      </c>
      <c r="E71" s="36">
        <v>38380</v>
      </c>
      <c r="F71" s="36">
        <v>5720</v>
      </c>
      <c r="G71" s="34">
        <v>44100</v>
      </c>
      <c r="H71" s="36">
        <v>-31435</v>
      </c>
      <c r="I71" s="36">
        <v>33153.089999999997</v>
      </c>
      <c r="J71" s="34">
        <v>1718.0899999999965</v>
      </c>
      <c r="K71" s="36">
        <v>1662.4</v>
      </c>
      <c r="L71" s="36">
        <v>20724.990000000002</v>
      </c>
      <c r="M71" s="34">
        <v>22387.390000000003</v>
      </c>
      <c r="N71" s="36">
        <v>1283.6399999999996</v>
      </c>
      <c r="O71" s="36"/>
      <c r="P71" s="34">
        <v>1283.6399999999996</v>
      </c>
    </row>
    <row r="72" spans="1:16" x14ac:dyDescent="0.25">
      <c r="A72" s="35" t="s">
        <v>11</v>
      </c>
      <c r="B72" s="36">
        <v>7276.9699999999993</v>
      </c>
      <c r="C72" s="36">
        <v>53444.669999999991</v>
      </c>
      <c r="D72" s="34">
        <v>60721.639999999992</v>
      </c>
      <c r="E72" s="36">
        <v>8580.89</v>
      </c>
      <c r="F72" s="36">
        <v>46242.930000000008</v>
      </c>
      <c r="G72" s="34">
        <v>54823.820000000007</v>
      </c>
      <c r="H72" s="36">
        <v>6583.3400000000011</v>
      </c>
      <c r="I72" s="36">
        <v>97690.629999999961</v>
      </c>
      <c r="J72" s="34">
        <v>104273.96999999996</v>
      </c>
      <c r="K72" s="36">
        <v>8613.16</v>
      </c>
      <c r="L72" s="36">
        <v>94783.060000000012</v>
      </c>
      <c r="M72" s="34">
        <v>103396.22000000002</v>
      </c>
      <c r="N72" s="36">
        <v>8572.130000000001</v>
      </c>
      <c r="O72" s="36">
        <v>120382.30000000002</v>
      </c>
      <c r="P72" s="34">
        <v>128954.43000000002</v>
      </c>
    </row>
    <row r="73" spans="1:16" s="3" customFormat="1" x14ac:dyDescent="0.25">
      <c r="A73" s="5" t="s">
        <v>2</v>
      </c>
      <c r="B73" s="8">
        <v>1851017.8100000003</v>
      </c>
      <c r="C73" s="8">
        <v>2966184.54</v>
      </c>
      <c r="D73" s="8">
        <v>4817202.3499999996</v>
      </c>
      <c r="E73" s="8">
        <v>2972527.0500000007</v>
      </c>
      <c r="F73" s="8">
        <v>5214253.7299999995</v>
      </c>
      <c r="G73" s="8">
        <v>8186780.7800000012</v>
      </c>
      <c r="H73" s="8">
        <f>SUM(H69,H65,H61,H57,H53,H49,H45,H41,H37,H33,H29,H25,H21,H17,H13,H9,H5)</f>
        <v>2981002.34</v>
      </c>
      <c r="I73" s="8">
        <f t="shared" ref="I73:J73" si="17">SUM(I69,I65,I61,I57,I53,I49,I45,I41,I37,I33,I29,I25,I21,I17,I13,I9,I5)</f>
        <v>5259634.2100000009</v>
      </c>
      <c r="J73" s="8">
        <f t="shared" si="17"/>
        <v>8240636.5500000007</v>
      </c>
      <c r="K73" s="8">
        <v>2856467.379999999</v>
      </c>
      <c r="L73" s="8">
        <v>5130500.67</v>
      </c>
      <c r="M73" s="8">
        <v>7986968.049999997</v>
      </c>
      <c r="N73" s="8">
        <f>SUM(N69,N65,N61,N57,N53,N49,N45,N41,N37,N33,N29,N25,N21,N17,N13,N9,N5)</f>
        <v>2857206.3600000003</v>
      </c>
      <c r="O73" s="8">
        <f>SUM(O69,O65,O61,O57,O53,O49,O45,O41,O37,O33,O29,O25,O21,O17,O13,O9,O5)</f>
        <v>5086781.18</v>
      </c>
      <c r="P73" s="8">
        <f>SUM(N73:O73)</f>
        <v>7943987.54</v>
      </c>
    </row>
    <row r="74" spans="1:16" s="3" customFormat="1" x14ac:dyDescent="0.25">
      <c r="B74" s="53"/>
      <c r="C74" s="53"/>
      <c r="D74" s="53"/>
      <c r="E74" s="53"/>
      <c r="F74" s="53"/>
      <c r="G74" s="53"/>
      <c r="H74" s="53"/>
      <c r="I74" s="53"/>
      <c r="J74" s="53"/>
      <c r="K74" s="53"/>
      <c r="L74" s="53"/>
      <c r="M74" s="53"/>
      <c r="N74" s="53"/>
      <c r="O74" s="53"/>
      <c r="P74" s="53"/>
    </row>
    <row r="75" spans="1:16" ht="29.25" customHeight="1" x14ac:dyDescent="0.25">
      <c r="A75" s="60" t="s">
        <v>195</v>
      </c>
      <c r="B75" s="60"/>
      <c r="C75" s="60"/>
      <c r="D75" s="60"/>
      <c r="E75" s="60"/>
    </row>
    <row r="76" spans="1:16" ht="14.65" customHeight="1" x14ac:dyDescent="0.25">
      <c r="A76" s="52"/>
      <c r="B76" s="52"/>
      <c r="C76" s="52"/>
      <c r="D76" s="52"/>
      <c r="E76" s="52"/>
    </row>
    <row r="77" spans="1:16" ht="29.25" customHeight="1" x14ac:dyDescent="0.25">
      <c r="A77" s="60" t="s">
        <v>154</v>
      </c>
      <c r="B77" s="60"/>
      <c r="C77" s="60"/>
      <c r="D77" s="60"/>
      <c r="E77" s="60"/>
    </row>
    <row r="78" spans="1:16" ht="14.65" customHeight="1" x14ac:dyDescent="0.25">
      <c r="A78" s="52"/>
      <c r="B78" s="52"/>
      <c r="C78" s="52"/>
      <c r="D78" s="52"/>
      <c r="E78" s="52"/>
    </row>
    <row r="79" spans="1:16" ht="47.65" customHeight="1" x14ac:dyDescent="0.25">
      <c r="A79" s="60" t="s">
        <v>155</v>
      </c>
      <c r="B79" s="60"/>
      <c r="C79" s="60"/>
      <c r="D79" s="60"/>
      <c r="E79" s="60"/>
    </row>
    <row r="80" spans="1:16" ht="14.65" customHeight="1" x14ac:dyDescent="0.25"/>
    <row r="81" spans="1:5" ht="60" customHeight="1" x14ac:dyDescent="0.25">
      <c r="A81" s="60" t="s">
        <v>156</v>
      </c>
      <c r="B81" s="60"/>
      <c r="C81" s="60"/>
      <c r="D81" s="60"/>
      <c r="E81" s="60"/>
    </row>
    <row r="83" spans="1:5" ht="30" customHeight="1" x14ac:dyDescent="0.25">
      <c r="A83" s="60" t="s">
        <v>157</v>
      </c>
      <c r="B83" s="60"/>
      <c r="C83" s="60"/>
      <c r="D83" s="60"/>
      <c r="E83" s="60"/>
    </row>
    <row r="85" spans="1:5" ht="28.5" customHeight="1" x14ac:dyDescent="0.25">
      <c r="A85" s="60" t="s">
        <v>127</v>
      </c>
      <c r="B85" s="60"/>
      <c r="C85" s="60"/>
      <c r="D85" s="60"/>
      <c r="E85" s="60"/>
    </row>
    <row r="87" spans="1:5" ht="44.25" customHeight="1" x14ac:dyDescent="0.25">
      <c r="A87" s="60" t="s">
        <v>141</v>
      </c>
      <c r="B87" s="60"/>
      <c r="C87" s="60"/>
      <c r="D87" s="60"/>
      <c r="E87" s="60"/>
    </row>
    <row r="89" spans="1:5" ht="48" customHeight="1" x14ac:dyDescent="0.25">
      <c r="A89" s="77" t="s">
        <v>181</v>
      </c>
      <c r="B89" s="78"/>
      <c r="C89" s="78"/>
      <c r="D89" s="78"/>
      <c r="E89" s="78"/>
    </row>
  </sheetData>
  <mergeCells count="14">
    <mergeCell ref="A89:E89"/>
    <mergeCell ref="A3:A4"/>
    <mergeCell ref="N3:P3"/>
    <mergeCell ref="K3:M3"/>
    <mergeCell ref="H3:J3"/>
    <mergeCell ref="E3:G3"/>
    <mergeCell ref="B3:D3"/>
    <mergeCell ref="A77:E77"/>
    <mergeCell ref="A87:E87"/>
    <mergeCell ref="A79:E79"/>
    <mergeCell ref="A81:E81"/>
    <mergeCell ref="A75:E75"/>
    <mergeCell ref="A83:E83"/>
    <mergeCell ref="A85:E8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7B60-82D7-43C2-8192-14BE929F59F3}">
  <dimension ref="A1:P21"/>
  <sheetViews>
    <sheetView workbookViewId="0"/>
  </sheetViews>
  <sheetFormatPr defaultRowHeight="15" x14ac:dyDescent="0.25"/>
  <cols>
    <col min="1" max="1" width="40.28515625" customWidth="1"/>
    <col min="2" max="2" width="12.7109375" customWidth="1"/>
    <col min="3" max="3" width="14.28515625" customWidth="1"/>
    <col min="4" max="5" width="12.7109375" customWidth="1"/>
    <col min="6" max="6" width="14.28515625" customWidth="1"/>
    <col min="7" max="8" width="12.7109375" customWidth="1"/>
    <col min="9" max="9" width="14.28515625" customWidth="1"/>
    <col min="10" max="11" width="12.7109375" customWidth="1"/>
    <col min="12" max="12" width="14.28515625" customWidth="1"/>
    <col min="13" max="14" width="12.7109375" customWidth="1"/>
    <col min="15" max="15" width="14.28515625" customWidth="1"/>
    <col min="16" max="16" width="12.7109375" customWidth="1"/>
  </cols>
  <sheetData>
    <row r="1" spans="1:16" ht="21" x14ac:dyDescent="0.35">
      <c r="A1" s="46" t="s">
        <v>180</v>
      </c>
      <c r="B1" s="53"/>
      <c r="C1" s="53"/>
      <c r="D1" s="53"/>
      <c r="E1" s="53"/>
      <c r="F1" s="53"/>
      <c r="G1" s="53"/>
      <c r="H1" s="53"/>
      <c r="I1" s="53"/>
      <c r="J1" s="53"/>
      <c r="K1" s="53"/>
      <c r="L1" s="53"/>
      <c r="M1" s="53"/>
      <c r="N1" s="53"/>
      <c r="O1" s="53"/>
      <c r="P1" s="53"/>
    </row>
    <row r="2" spans="1:16" x14ac:dyDescent="0.25">
      <c r="A2" s="3"/>
      <c r="B2" s="53"/>
      <c r="C2" s="53"/>
      <c r="D2" s="53"/>
      <c r="E2" s="53"/>
      <c r="F2" s="53"/>
      <c r="G2" s="53"/>
      <c r="H2" s="53"/>
      <c r="I2" s="53"/>
      <c r="J2" s="53"/>
      <c r="K2" s="53"/>
      <c r="L2" s="53"/>
      <c r="M2" s="53"/>
      <c r="N2" s="53"/>
      <c r="O2" s="53"/>
      <c r="P2" s="53"/>
    </row>
    <row r="3" spans="1:16" x14ac:dyDescent="0.25">
      <c r="A3" s="81" t="s">
        <v>178</v>
      </c>
      <c r="B3" s="73" t="s">
        <v>3</v>
      </c>
      <c r="C3" s="74"/>
      <c r="D3" s="75"/>
      <c r="E3" s="73" t="s">
        <v>4</v>
      </c>
      <c r="F3" s="74"/>
      <c r="G3" s="75"/>
      <c r="H3" s="73" t="s">
        <v>191</v>
      </c>
      <c r="I3" s="74"/>
      <c r="J3" s="75"/>
      <c r="K3" s="64" t="s">
        <v>192</v>
      </c>
      <c r="L3" s="64"/>
      <c r="M3" s="64"/>
      <c r="N3" s="64" t="s">
        <v>194</v>
      </c>
      <c r="O3" s="64"/>
      <c r="P3" s="64"/>
    </row>
    <row r="4" spans="1:16" x14ac:dyDescent="0.25">
      <c r="A4" s="72"/>
      <c r="B4" s="5" t="s">
        <v>15</v>
      </c>
      <c r="C4" s="5" t="s">
        <v>16</v>
      </c>
      <c r="D4" s="5" t="s">
        <v>12</v>
      </c>
      <c r="E4" s="5" t="s">
        <v>15</v>
      </c>
      <c r="F4" s="5" t="s">
        <v>16</v>
      </c>
      <c r="G4" s="5" t="s">
        <v>12</v>
      </c>
      <c r="H4" s="5" t="s">
        <v>15</v>
      </c>
      <c r="I4" s="5" t="s">
        <v>16</v>
      </c>
      <c r="J4" s="5" t="s">
        <v>12</v>
      </c>
      <c r="K4" s="5" t="s">
        <v>15</v>
      </c>
      <c r="L4" s="5" t="s">
        <v>16</v>
      </c>
      <c r="M4" s="5" t="s">
        <v>12</v>
      </c>
      <c r="N4" s="5" t="s">
        <v>15</v>
      </c>
      <c r="O4" s="5" t="s">
        <v>16</v>
      </c>
      <c r="P4" s="5" t="s">
        <v>12</v>
      </c>
    </row>
    <row r="5" spans="1:16" x14ac:dyDescent="0.25">
      <c r="A5" s="9" t="s">
        <v>9</v>
      </c>
      <c r="B5" s="7">
        <f>SUM('Table 7'!B70,'Table 7'!B66,'Table 7'!B62,'Table 7'!B58,'Table 7'!B54,'Table 7'!B50,'Table 7'!B46,'Table 7'!B42,'Table 7'!B38,'Table 7'!B34,'Table 7'!B30,'Table 7'!B26,'Table 7'!B22,'Table 7'!B18,'Table 7'!B14,'Table 7'!B10,'Table 7'!B6)</f>
        <v>1783120.1600000004</v>
      </c>
      <c r="C5" s="7">
        <f>SUM('Table 7'!C70,'Table 7'!C66,'Table 7'!C62,'Table 7'!C58,'Table 7'!C54,'Table 7'!C50,'Table 7'!C46,'Table 7'!C42,'Table 7'!C38,'Table 7'!C34,'Table 7'!C30,'Table 7'!C26,'Table 7'!C22,'Table 7'!C18,'Table 7'!C14,'Table 7'!C10,'Table 7'!C6)</f>
        <v>2345810.3600000003</v>
      </c>
      <c r="D5" s="8">
        <f>SUM('Table 7'!D70,'Table 7'!D66,'Table 7'!D62,'Table 7'!D58,'Table 7'!D54,'Table 7'!D50,'Table 7'!D46,'Table 7'!D42,'Table 7'!D38,'Table 7'!D34,'Table 7'!D30,'Table 7'!D26,'Table 7'!D22,'Table 7'!D18,'Table 7'!D14,'Table 7'!D10,'Table 7'!D6)</f>
        <v>4128930.5200000005</v>
      </c>
      <c r="E5" s="7">
        <f>SUM('Table 7'!E70,'Table 7'!E66,'Table 7'!E62,'Table 7'!E58,'Table 7'!E54,'Table 7'!E50,'Table 7'!E46,'Table 7'!E42,'Table 7'!E38,'Table 7'!E34,'Table 7'!E30,'Table 7'!E26,'Table 7'!E22,'Table 7'!E18,'Table 7'!E14,'Table 7'!E10,'Table 7'!E6)</f>
        <v>2854246.42</v>
      </c>
      <c r="F5" s="7">
        <f>SUM('Table 7'!F70,'Table 7'!F66,'Table 7'!F62,'Table 7'!F58,'Table 7'!F54,'Table 7'!F50,'Table 7'!F46,'Table 7'!F42,'Table 7'!F38,'Table 7'!F34,'Table 7'!F30,'Table 7'!F26,'Table 7'!F22,'Table 7'!F18,'Table 7'!F14,'Table 7'!F10,'Table 7'!F6)</f>
        <v>4716999.67</v>
      </c>
      <c r="G5" s="8">
        <f>SUM('Table 7'!G70,'Table 7'!G66,'Table 7'!G62,'Table 7'!G58,'Table 7'!G54,'Table 7'!G50,'Table 7'!G46,'Table 7'!G42,'Table 7'!G38,'Table 7'!G34,'Table 7'!G30,'Table 7'!G26,'Table 7'!G22,'Table 7'!G18,'Table 7'!G14,'Table 7'!G10,'Table 7'!G6)</f>
        <v>7571246.0899999989</v>
      </c>
      <c r="H5" s="7">
        <v>2918926.9400000018</v>
      </c>
      <c r="I5" s="7">
        <v>4249560.08</v>
      </c>
      <c r="J5" s="8">
        <v>7168487.0200000014</v>
      </c>
      <c r="K5" s="7">
        <v>2712935.9799999986</v>
      </c>
      <c r="L5" s="7">
        <v>3907772.1500000004</v>
      </c>
      <c r="M5" s="8">
        <v>6620708.129999999</v>
      </c>
      <c r="N5" s="7">
        <v>2775920.0599999907</v>
      </c>
      <c r="O5" s="7">
        <v>3976083.9699999997</v>
      </c>
      <c r="P5" s="8">
        <v>6752004.02999999</v>
      </c>
    </row>
    <row r="6" spans="1:16" x14ac:dyDescent="0.25">
      <c r="A6" s="9" t="s">
        <v>10</v>
      </c>
      <c r="B6" s="7">
        <f>SUM('Table 7'!B71,'Table 7'!B67,'Table 7'!B63,'Table 7'!B59,'Table 7'!B55,'Table 7'!B51,'Table 7'!B47,'Table 7'!B43,'Table 7'!B39,'Table 7'!B35,'Table 7'!B31,'Table 7'!B27,'Table 7'!B23,'Table 7'!B19,'Table 7'!B15,'Table 7'!B11,'Table 7'!B7)</f>
        <v>26585.88</v>
      </c>
      <c r="C6" s="7">
        <f>SUM('Table 7'!C71,'Table 7'!C67,'Table 7'!C63,'Table 7'!C59,'Table 7'!C55,'Table 7'!C51,'Table 7'!C47,'Table 7'!C43,'Table 7'!C39,'Table 7'!C35,'Table 7'!C31,'Table 7'!C27,'Table 7'!C23,'Table 7'!C19,'Table 7'!C15,'Table 7'!C11,'Table 7'!C7)</f>
        <v>145053.64000000001</v>
      </c>
      <c r="D6" s="8">
        <f>SUM('Table 7'!D71,'Table 7'!D67,'Table 7'!D63,'Table 7'!D59,'Table 7'!D55,'Table 7'!D51,'Table 7'!D47,'Table 7'!D43,'Table 7'!D39,'Table 7'!D35,'Table 7'!D31,'Table 7'!D27,'Table 7'!D23,'Table 7'!D19,'Table 7'!D15,'Table 7'!D11,'Table 7'!D7)</f>
        <v>171639.52000000002</v>
      </c>
      <c r="E6" s="7">
        <f>SUM('Table 7'!E71,'Table 7'!E67,'Table 7'!E63,'Table 7'!E59,'Table 7'!E55,'Table 7'!E51,'Table 7'!E47,'Table 7'!E43,'Table 7'!E39,'Table 7'!E35,'Table 7'!E31,'Table 7'!E27,'Table 7'!E23,'Table 7'!E19,'Table 7'!E15,'Table 7'!E11,'Table 7'!E7)</f>
        <v>57885.970000000008</v>
      </c>
      <c r="F6" s="7">
        <f>SUM('Table 7'!F71,'Table 7'!F67,'Table 7'!F63,'Table 7'!F59,'Table 7'!F55,'Table 7'!F51,'Table 7'!F47,'Table 7'!F43,'Table 7'!F39,'Table 7'!F35,'Table 7'!F31,'Table 7'!F27,'Table 7'!F23,'Table 7'!F19,'Table 7'!F15,'Table 7'!F11,'Table 7'!F7)</f>
        <v>26990.559999999998</v>
      </c>
      <c r="G6" s="8">
        <f>SUM('Table 7'!G71,'Table 7'!G67,'Table 7'!G63,'Table 7'!G59,'Table 7'!G55,'Table 7'!G51,'Table 7'!G47,'Table 7'!G43,'Table 7'!G39,'Table 7'!G35,'Table 7'!G31,'Table 7'!G27,'Table 7'!G23,'Table 7'!G19,'Table 7'!G15,'Table 7'!G11,'Table 7'!G7)</f>
        <v>84876.53</v>
      </c>
      <c r="H6" s="7">
        <v>21753.550000000003</v>
      </c>
      <c r="I6" s="7">
        <v>62420.990000000005</v>
      </c>
      <c r="J6" s="8">
        <v>84174.540000000008</v>
      </c>
      <c r="K6" s="7">
        <v>85616.560000000012</v>
      </c>
      <c r="L6" s="7">
        <v>122965.99</v>
      </c>
      <c r="M6" s="8">
        <v>208582.55000000002</v>
      </c>
      <c r="N6" s="7">
        <v>41885.819999999992</v>
      </c>
      <c r="O6" s="7">
        <v>43462.28</v>
      </c>
      <c r="P6" s="8">
        <v>85348.099999999991</v>
      </c>
    </row>
    <row r="7" spans="1:16" x14ac:dyDescent="0.25">
      <c r="A7" s="9" t="s">
        <v>11</v>
      </c>
      <c r="B7" s="7">
        <f>SUM('Table 7'!B72,'Table 7'!B68,'Table 7'!B64,'Table 7'!B60,'Table 7'!B56,'Table 7'!B52,'Table 7'!B48,'Table 7'!B44,'Table 7'!B40,'Table 7'!B36,'Table 7'!B32,'Table 7'!B28,'Table 7'!B24,'Table 7'!B20,'Table 7'!B16,'Table 7'!B12,'Table 7'!B8)</f>
        <v>41311.769999999997</v>
      </c>
      <c r="C7" s="7">
        <f>SUM('Table 7'!C72,'Table 7'!C68,'Table 7'!C64,'Table 7'!C60,'Table 7'!C56,'Table 7'!C52,'Table 7'!C48,'Table 7'!C44,'Table 7'!C40,'Table 7'!C36,'Table 7'!C32,'Table 7'!C28,'Table 7'!C24,'Table 7'!C20,'Table 7'!C16,'Table 7'!C12,'Table 7'!C8)</f>
        <v>475320.53999999992</v>
      </c>
      <c r="D7" s="8">
        <f>SUM('Table 7'!D72,'Table 7'!D68,'Table 7'!D64,'Table 7'!D60,'Table 7'!D56,'Table 7'!D52,'Table 7'!D48,'Table 7'!D44,'Table 7'!D40,'Table 7'!D36,'Table 7'!D32,'Table 7'!D28,'Table 7'!D24,'Table 7'!D20,'Table 7'!D16,'Table 7'!D12,'Table 7'!D8)</f>
        <v>516632.30999999994</v>
      </c>
      <c r="E7" s="7">
        <f>SUM('Table 7'!E72,'Table 7'!E68,'Table 7'!E64,'Table 7'!E60,'Table 7'!E56,'Table 7'!E52,'Table 7'!E48,'Table 7'!E44,'Table 7'!E40,'Table 7'!E36,'Table 7'!E32,'Table 7'!E28,'Table 7'!E24,'Table 7'!E20,'Table 7'!E16,'Table 7'!E12,'Table 7'!E8)</f>
        <v>60394.659999999989</v>
      </c>
      <c r="F7" s="7">
        <f>SUM('Table 7'!F72,'Table 7'!F68,'Table 7'!F64,'Table 7'!F60,'Table 7'!F56,'Table 7'!F52,'Table 7'!F48,'Table 7'!F44,'Table 7'!F40,'Table 7'!F36,'Table 7'!F32,'Table 7'!F28,'Table 7'!F24,'Table 7'!F20,'Table 7'!F16,'Table 7'!F12,'Table 7'!F8)</f>
        <v>470263.5</v>
      </c>
      <c r="G7" s="8">
        <f>SUM('Table 7'!G72,'Table 7'!G68,'Table 7'!G64,'Table 7'!G60,'Table 7'!G56,'Table 7'!G52,'Table 7'!G48,'Table 7'!G44,'Table 7'!G40,'Table 7'!G36,'Table 7'!G32,'Table 7'!G28,'Table 7'!G24,'Table 7'!G20,'Table 7'!G16,'Table 7'!G12,'Table 7'!G8)</f>
        <v>530658.16</v>
      </c>
      <c r="H7" s="7">
        <v>40321.849999999991</v>
      </c>
      <c r="I7" s="7">
        <v>947653.14000000153</v>
      </c>
      <c r="J7" s="8">
        <v>987974.9900000015</v>
      </c>
      <c r="K7" s="7">
        <v>57914.839999999902</v>
      </c>
      <c r="L7" s="7">
        <v>1099762.5299999993</v>
      </c>
      <c r="M7" s="8">
        <v>1157677.3699999992</v>
      </c>
      <c r="N7" s="7">
        <v>39400.479999999872</v>
      </c>
      <c r="O7" s="7">
        <v>1067234.9299999997</v>
      </c>
      <c r="P7" s="8">
        <v>1106635.4099999997</v>
      </c>
    </row>
    <row r="8" spans="1:16" x14ac:dyDescent="0.25">
      <c r="P8" s="58"/>
    </row>
    <row r="9" spans="1:16" ht="30.75" customHeight="1" x14ac:dyDescent="0.25">
      <c r="A9" s="60" t="s">
        <v>195</v>
      </c>
      <c r="B9" s="60"/>
      <c r="C9" s="60"/>
      <c r="D9" s="60"/>
      <c r="E9" s="60"/>
    </row>
    <row r="10" spans="1:16" x14ac:dyDescent="0.25">
      <c r="A10" s="52"/>
      <c r="B10" s="52"/>
      <c r="C10" s="52"/>
      <c r="D10" s="52"/>
      <c r="E10" s="52"/>
    </row>
    <row r="11" spans="1:16" ht="28.5" customHeight="1" x14ac:dyDescent="0.25">
      <c r="A11" s="60" t="s">
        <v>154</v>
      </c>
      <c r="B11" s="60"/>
      <c r="C11" s="60"/>
      <c r="D11" s="60"/>
      <c r="E11" s="60"/>
    </row>
    <row r="12" spans="1:16" x14ac:dyDescent="0.25">
      <c r="A12" s="52"/>
      <c r="B12" s="52"/>
      <c r="C12" s="52"/>
      <c r="D12" s="52"/>
      <c r="E12" s="52"/>
    </row>
    <row r="13" spans="1:16" ht="45.75" customHeight="1" x14ac:dyDescent="0.25">
      <c r="A13" s="60" t="s">
        <v>155</v>
      </c>
      <c r="B13" s="60"/>
      <c r="C13" s="60"/>
      <c r="D13" s="60"/>
      <c r="E13" s="60"/>
    </row>
    <row r="14" spans="1:16" x14ac:dyDescent="0.25">
      <c r="D14" s="3"/>
    </row>
    <row r="15" spans="1:16" ht="59.25" customHeight="1" x14ac:dyDescent="0.25">
      <c r="A15" s="60" t="s">
        <v>156</v>
      </c>
      <c r="B15" s="60"/>
      <c r="C15" s="60"/>
      <c r="D15" s="60"/>
      <c r="E15" s="60"/>
    </row>
    <row r="16" spans="1:16" x14ac:dyDescent="0.25">
      <c r="D16" s="3"/>
    </row>
    <row r="17" spans="1:5" ht="30.75" customHeight="1" x14ac:dyDescent="0.25">
      <c r="A17" s="60" t="s">
        <v>143</v>
      </c>
      <c r="B17" s="60"/>
      <c r="C17" s="60"/>
      <c r="D17" s="60"/>
      <c r="E17" s="60"/>
    </row>
    <row r="18" spans="1:5" x14ac:dyDescent="0.25">
      <c r="D18" s="3"/>
    </row>
    <row r="19" spans="1:5" ht="45" customHeight="1" x14ac:dyDescent="0.25">
      <c r="A19" s="60" t="s">
        <v>179</v>
      </c>
      <c r="B19" s="60"/>
      <c r="C19" s="60"/>
      <c r="D19" s="60"/>
      <c r="E19" s="60"/>
    </row>
    <row r="20" spans="1:5" x14ac:dyDescent="0.25">
      <c r="D20" s="3"/>
    </row>
    <row r="21" spans="1:5" ht="45" customHeight="1" x14ac:dyDescent="0.25">
      <c r="A21" s="78"/>
      <c r="B21" s="78"/>
      <c r="C21" s="78"/>
      <c r="D21" s="78"/>
      <c r="E21" s="78"/>
    </row>
  </sheetData>
  <mergeCells count="13">
    <mergeCell ref="N3:P3"/>
    <mergeCell ref="A3:A4"/>
    <mergeCell ref="B3:D3"/>
    <mergeCell ref="E3:G3"/>
    <mergeCell ref="H3:J3"/>
    <mergeCell ref="K3:M3"/>
    <mergeCell ref="A19:E19"/>
    <mergeCell ref="A21:E21"/>
    <mergeCell ref="A9:E9"/>
    <mergeCell ref="A11:E11"/>
    <mergeCell ref="A13:E13"/>
    <mergeCell ref="A15:E15"/>
    <mergeCell ref="A17:E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45B23-816E-4554-8235-3EB3DE189A1E}">
  <dimension ref="A1:Z90"/>
  <sheetViews>
    <sheetView workbookViewId="0"/>
  </sheetViews>
  <sheetFormatPr defaultRowHeight="15" x14ac:dyDescent="0.25"/>
  <cols>
    <col min="1" max="1" width="38.42578125" customWidth="1"/>
    <col min="2" max="2" width="8.85546875" customWidth="1"/>
    <col min="3" max="3" width="10.28515625" style="3" bestFit="1" customWidth="1"/>
    <col min="4" max="4" width="6.140625" bestFit="1" customWidth="1"/>
    <col min="5" max="5" width="6.5703125" bestFit="1" customWidth="1"/>
    <col min="6" max="6" width="5.42578125" bestFit="1" customWidth="1"/>
    <col min="7" max="7" width="9.140625" customWidth="1"/>
    <col min="8" max="8" width="10.28515625" style="3" bestFit="1" customWidth="1"/>
    <col min="9" max="9" width="6.140625" bestFit="1" customWidth="1"/>
    <col min="10" max="10" width="6.5703125" bestFit="1" customWidth="1"/>
    <col min="11" max="11" width="5.42578125" bestFit="1" customWidth="1"/>
    <col min="12" max="12" width="9.140625" customWidth="1"/>
    <col min="13" max="13" width="10.28515625" style="3" bestFit="1" customWidth="1"/>
    <col min="14" max="14" width="6.140625" bestFit="1" customWidth="1"/>
    <col min="15" max="15" width="6.5703125" bestFit="1" customWidth="1"/>
    <col min="16" max="16" width="5.42578125" bestFit="1" customWidth="1"/>
    <col min="18" max="18" width="10.28515625" bestFit="1" customWidth="1"/>
    <col min="19" max="19" width="6.140625" bestFit="1" customWidth="1"/>
    <col min="20" max="20" width="6.5703125" bestFit="1" customWidth="1"/>
    <col min="21" max="21" width="5.42578125" bestFit="1" customWidth="1"/>
    <col min="24" max="24" width="6.140625" bestFit="1" customWidth="1"/>
    <col min="25" max="25" width="6.5703125" bestFit="1" customWidth="1"/>
    <col min="26" max="26" width="5.42578125" bestFit="1" customWidth="1"/>
  </cols>
  <sheetData>
    <row r="1" spans="1:26" ht="21" x14ac:dyDescent="0.35">
      <c r="A1" s="46" t="s">
        <v>184</v>
      </c>
    </row>
    <row r="3" spans="1:26" s="3" customFormat="1" x14ac:dyDescent="0.25">
      <c r="A3" s="81" t="s">
        <v>174</v>
      </c>
      <c r="B3" s="64" t="s">
        <v>3</v>
      </c>
      <c r="C3" s="64"/>
      <c r="D3" s="64"/>
      <c r="E3" s="64"/>
      <c r="F3" s="64"/>
      <c r="G3" s="64" t="s">
        <v>4</v>
      </c>
      <c r="H3" s="64"/>
      <c r="I3" s="64"/>
      <c r="J3" s="64"/>
      <c r="K3" s="64"/>
      <c r="L3" s="64" t="s">
        <v>191</v>
      </c>
      <c r="M3" s="64"/>
      <c r="N3" s="64"/>
      <c r="O3" s="64"/>
      <c r="P3" s="64"/>
      <c r="Q3" s="64" t="s">
        <v>192</v>
      </c>
      <c r="R3" s="64"/>
      <c r="S3" s="64"/>
      <c r="T3" s="64"/>
      <c r="U3" s="64"/>
      <c r="V3" s="64" t="s">
        <v>194</v>
      </c>
      <c r="W3" s="64"/>
      <c r="X3" s="64"/>
      <c r="Y3" s="64"/>
      <c r="Z3" s="64"/>
    </row>
    <row r="4" spans="1:26" s="51" customFormat="1" ht="45" x14ac:dyDescent="0.25">
      <c r="A4" s="72"/>
      <c r="B4" s="6" t="s">
        <v>130</v>
      </c>
      <c r="C4" s="6" t="s">
        <v>129</v>
      </c>
      <c r="D4" s="6" t="s">
        <v>131</v>
      </c>
      <c r="E4" s="6" t="s">
        <v>132</v>
      </c>
      <c r="F4" s="6" t="s">
        <v>12</v>
      </c>
      <c r="G4" s="6" t="s">
        <v>130</v>
      </c>
      <c r="H4" s="6" t="s">
        <v>129</v>
      </c>
      <c r="I4" s="6" t="s">
        <v>131</v>
      </c>
      <c r="J4" s="6" t="s">
        <v>132</v>
      </c>
      <c r="K4" s="6" t="s">
        <v>12</v>
      </c>
      <c r="L4" s="6" t="s">
        <v>130</v>
      </c>
      <c r="M4" s="6" t="s">
        <v>129</v>
      </c>
      <c r="N4" s="6" t="s">
        <v>131</v>
      </c>
      <c r="O4" s="6" t="s">
        <v>132</v>
      </c>
      <c r="P4" s="6" t="s">
        <v>12</v>
      </c>
      <c r="Q4" s="6" t="s">
        <v>130</v>
      </c>
      <c r="R4" s="6" t="s">
        <v>129</v>
      </c>
      <c r="S4" s="6" t="s">
        <v>131</v>
      </c>
      <c r="T4" s="6" t="s">
        <v>132</v>
      </c>
      <c r="U4" s="6" t="s">
        <v>12</v>
      </c>
      <c r="V4" s="6" t="s">
        <v>130</v>
      </c>
      <c r="W4" s="6" t="s">
        <v>129</v>
      </c>
      <c r="X4" s="6" t="s">
        <v>131</v>
      </c>
      <c r="Y4" s="6" t="s">
        <v>132</v>
      </c>
      <c r="Z4" s="6" t="s">
        <v>12</v>
      </c>
    </row>
    <row r="5" spans="1:26" s="3" customFormat="1" x14ac:dyDescent="0.25">
      <c r="A5" s="30" t="s">
        <v>34</v>
      </c>
      <c r="B5" s="30">
        <v>2</v>
      </c>
      <c r="C5" s="30">
        <v>23</v>
      </c>
      <c r="D5" s="30">
        <v>2</v>
      </c>
      <c r="E5" s="30">
        <v>1</v>
      </c>
      <c r="F5" s="30">
        <v>28</v>
      </c>
      <c r="G5" s="30">
        <v>1</v>
      </c>
      <c r="H5" s="30">
        <v>40</v>
      </c>
      <c r="I5" s="30">
        <v>2</v>
      </c>
      <c r="J5" s="30">
        <v>11</v>
      </c>
      <c r="K5" s="30">
        <v>54</v>
      </c>
      <c r="L5" s="30">
        <v>0</v>
      </c>
      <c r="M5" s="30">
        <v>22</v>
      </c>
      <c r="N5" s="30">
        <v>4</v>
      </c>
      <c r="O5" s="30">
        <v>12</v>
      </c>
      <c r="P5" s="30">
        <v>38</v>
      </c>
      <c r="Q5" s="30">
        <v>0</v>
      </c>
      <c r="R5" s="30">
        <v>66</v>
      </c>
      <c r="S5" s="30">
        <v>5</v>
      </c>
      <c r="T5" s="30">
        <v>26</v>
      </c>
      <c r="U5" s="30">
        <v>97</v>
      </c>
      <c r="V5" s="30">
        <v>2</v>
      </c>
      <c r="W5" s="30">
        <v>13</v>
      </c>
      <c r="X5" s="30">
        <v>6</v>
      </c>
      <c r="Y5" s="30">
        <v>3</v>
      </c>
      <c r="Z5" s="30">
        <v>24</v>
      </c>
    </row>
    <row r="6" spans="1:26" x14ac:dyDescent="0.25">
      <c r="A6" s="35" t="s">
        <v>9</v>
      </c>
      <c r="B6" s="50">
        <v>0</v>
      </c>
      <c r="C6" s="50">
        <v>1</v>
      </c>
      <c r="D6" s="50">
        <v>2</v>
      </c>
      <c r="E6" s="50">
        <v>0</v>
      </c>
      <c r="F6" s="30">
        <v>3</v>
      </c>
      <c r="G6" s="50">
        <v>0</v>
      </c>
      <c r="H6" s="50">
        <v>3</v>
      </c>
      <c r="I6" s="50">
        <v>0</v>
      </c>
      <c r="J6" s="50">
        <v>0</v>
      </c>
      <c r="K6" s="30">
        <v>3</v>
      </c>
      <c r="L6" s="50">
        <v>0</v>
      </c>
      <c r="M6" s="50">
        <v>1</v>
      </c>
      <c r="N6" s="50">
        <v>1</v>
      </c>
      <c r="O6" s="50">
        <v>3</v>
      </c>
      <c r="P6" s="30">
        <v>5</v>
      </c>
      <c r="Q6" s="50">
        <v>0</v>
      </c>
      <c r="R6" s="50">
        <v>2</v>
      </c>
      <c r="S6" s="50">
        <v>2</v>
      </c>
      <c r="T6" s="50">
        <v>4</v>
      </c>
      <c r="U6" s="50">
        <v>8</v>
      </c>
      <c r="V6" s="50">
        <v>0</v>
      </c>
      <c r="W6" s="50">
        <v>5</v>
      </c>
      <c r="X6" s="50">
        <v>2</v>
      </c>
      <c r="Y6" s="50">
        <v>3</v>
      </c>
      <c r="Z6" s="50">
        <v>10</v>
      </c>
    </row>
    <row r="7" spans="1:26" x14ac:dyDescent="0.25">
      <c r="A7" s="35" t="s">
        <v>10</v>
      </c>
      <c r="B7" s="50">
        <v>0</v>
      </c>
      <c r="C7" s="50">
        <v>3</v>
      </c>
      <c r="D7" s="50">
        <v>0</v>
      </c>
      <c r="E7" s="50">
        <v>0</v>
      </c>
      <c r="F7" s="30">
        <v>3</v>
      </c>
      <c r="G7" s="50">
        <v>0</v>
      </c>
      <c r="H7" s="50">
        <v>1</v>
      </c>
      <c r="I7" s="50">
        <v>2</v>
      </c>
      <c r="J7" s="50">
        <v>0</v>
      </c>
      <c r="K7" s="30">
        <v>3</v>
      </c>
      <c r="L7" s="50">
        <v>0</v>
      </c>
      <c r="M7" s="50">
        <v>5</v>
      </c>
      <c r="N7" s="50">
        <v>1</v>
      </c>
      <c r="O7" s="50">
        <v>0</v>
      </c>
      <c r="P7" s="30">
        <v>6</v>
      </c>
      <c r="Q7" s="50">
        <v>0</v>
      </c>
      <c r="R7" s="50">
        <v>4</v>
      </c>
      <c r="S7" s="50">
        <v>1</v>
      </c>
      <c r="T7" s="50">
        <v>0</v>
      </c>
      <c r="U7" s="50">
        <v>5</v>
      </c>
      <c r="V7" s="50">
        <v>0</v>
      </c>
      <c r="W7" s="50">
        <v>1</v>
      </c>
      <c r="X7" s="50">
        <v>0</v>
      </c>
      <c r="Y7" s="50">
        <v>0</v>
      </c>
      <c r="Z7" s="50">
        <v>1</v>
      </c>
    </row>
    <row r="8" spans="1:26" x14ac:dyDescent="0.25">
      <c r="A8" s="35" t="s">
        <v>11</v>
      </c>
      <c r="B8" s="50">
        <v>2</v>
      </c>
      <c r="C8" s="50">
        <v>19</v>
      </c>
      <c r="D8" s="50">
        <v>0</v>
      </c>
      <c r="E8" s="50">
        <v>1</v>
      </c>
      <c r="F8" s="30">
        <v>22</v>
      </c>
      <c r="G8" s="50">
        <v>1</v>
      </c>
      <c r="H8" s="50">
        <v>36</v>
      </c>
      <c r="I8" s="50">
        <v>0</v>
      </c>
      <c r="J8" s="50">
        <v>11</v>
      </c>
      <c r="K8" s="30">
        <v>48</v>
      </c>
      <c r="L8" s="50">
        <v>0</v>
      </c>
      <c r="M8" s="50">
        <v>16</v>
      </c>
      <c r="N8" s="50">
        <v>2</v>
      </c>
      <c r="O8" s="50">
        <v>9</v>
      </c>
      <c r="P8" s="30">
        <v>27</v>
      </c>
      <c r="Q8" s="50">
        <v>0</v>
      </c>
      <c r="R8" s="50">
        <v>60</v>
      </c>
      <c r="S8" s="50">
        <v>2</v>
      </c>
      <c r="T8" s="50">
        <v>22</v>
      </c>
      <c r="U8" s="50">
        <v>84</v>
      </c>
      <c r="V8" s="50">
        <v>2</v>
      </c>
      <c r="W8" s="50">
        <v>7</v>
      </c>
      <c r="X8" s="50">
        <v>4</v>
      </c>
      <c r="Y8" s="50">
        <v>0</v>
      </c>
      <c r="Z8" s="50">
        <v>13</v>
      </c>
    </row>
    <row r="9" spans="1:26" s="3" customFormat="1" x14ac:dyDescent="0.25">
      <c r="A9" s="5" t="s">
        <v>35</v>
      </c>
      <c r="B9" s="5">
        <v>0</v>
      </c>
      <c r="C9" s="5">
        <v>9</v>
      </c>
      <c r="D9" s="5">
        <v>2</v>
      </c>
      <c r="E9" s="5">
        <v>2</v>
      </c>
      <c r="F9" s="5">
        <v>13</v>
      </c>
      <c r="G9" s="5">
        <v>0</v>
      </c>
      <c r="H9" s="5">
        <v>20</v>
      </c>
      <c r="I9" s="5">
        <v>2</v>
      </c>
      <c r="J9" s="5">
        <v>23</v>
      </c>
      <c r="K9" s="5">
        <v>45</v>
      </c>
      <c r="L9" s="5">
        <v>0</v>
      </c>
      <c r="M9" s="5">
        <v>13</v>
      </c>
      <c r="N9" s="5">
        <v>2</v>
      </c>
      <c r="O9" s="5">
        <v>13</v>
      </c>
      <c r="P9" s="5">
        <v>28</v>
      </c>
      <c r="Q9" s="5">
        <v>0</v>
      </c>
      <c r="R9" s="5">
        <v>19</v>
      </c>
      <c r="S9" s="5">
        <v>3</v>
      </c>
      <c r="T9" s="5">
        <v>2</v>
      </c>
      <c r="U9" s="5">
        <v>24</v>
      </c>
      <c r="V9" s="5">
        <v>0</v>
      </c>
      <c r="W9" s="5">
        <v>17</v>
      </c>
      <c r="X9" s="5">
        <v>5</v>
      </c>
      <c r="Y9" s="5">
        <v>10</v>
      </c>
      <c r="Z9" s="5">
        <v>32</v>
      </c>
    </row>
    <row r="10" spans="1:26" x14ac:dyDescent="0.25">
      <c r="A10" s="9" t="s">
        <v>9</v>
      </c>
      <c r="B10" s="49">
        <v>0</v>
      </c>
      <c r="C10" s="49">
        <v>1</v>
      </c>
      <c r="D10" s="49">
        <v>2</v>
      </c>
      <c r="E10" s="49">
        <v>0</v>
      </c>
      <c r="F10" s="5">
        <v>3</v>
      </c>
      <c r="G10" s="49">
        <v>0</v>
      </c>
      <c r="H10" s="49">
        <v>0</v>
      </c>
      <c r="I10" s="49">
        <v>1</v>
      </c>
      <c r="J10" s="49">
        <v>10</v>
      </c>
      <c r="K10" s="5">
        <v>11</v>
      </c>
      <c r="L10" s="49">
        <v>0</v>
      </c>
      <c r="M10" s="49">
        <v>2</v>
      </c>
      <c r="N10" s="49">
        <v>0</v>
      </c>
      <c r="O10" s="49">
        <v>1</v>
      </c>
      <c r="P10" s="5">
        <v>3</v>
      </c>
      <c r="Q10" s="49">
        <v>0</v>
      </c>
      <c r="R10" s="49">
        <v>2</v>
      </c>
      <c r="S10" s="49">
        <v>2</v>
      </c>
      <c r="T10" s="49">
        <v>2</v>
      </c>
      <c r="U10" s="49">
        <v>6</v>
      </c>
      <c r="V10" s="49">
        <v>0</v>
      </c>
      <c r="W10" s="49">
        <v>2</v>
      </c>
      <c r="X10" s="49">
        <v>3</v>
      </c>
      <c r="Y10" s="49">
        <v>0</v>
      </c>
      <c r="Z10" s="49">
        <v>5</v>
      </c>
    </row>
    <row r="11" spans="1:26" x14ac:dyDescent="0.25">
      <c r="A11" s="9" t="s">
        <v>10</v>
      </c>
      <c r="B11" s="49">
        <v>0</v>
      </c>
      <c r="C11" s="49">
        <v>2</v>
      </c>
      <c r="D11" s="49">
        <v>0</v>
      </c>
      <c r="E11" s="49">
        <v>0</v>
      </c>
      <c r="F11" s="5">
        <v>2</v>
      </c>
      <c r="G11" s="49">
        <v>0</v>
      </c>
      <c r="H11" s="49">
        <v>4</v>
      </c>
      <c r="I11" s="49">
        <v>0</v>
      </c>
      <c r="J11" s="49">
        <v>1</v>
      </c>
      <c r="K11" s="5">
        <v>5</v>
      </c>
      <c r="L11" s="49">
        <v>0</v>
      </c>
      <c r="M11" s="49">
        <v>5</v>
      </c>
      <c r="N11" s="49">
        <v>1</v>
      </c>
      <c r="O11" s="49">
        <v>0</v>
      </c>
      <c r="P11" s="5">
        <v>6</v>
      </c>
      <c r="Q11" s="49">
        <v>0</v>
      </c>
      <c r="R11" s="49">
        <v>2</v>
      </c>
      <c r="S11" s="49">
        <v>0</v>
      </c>
      <c r="T11" s="49">
        <v>0</v>
      </c>
      <c r="U11" s="49">
        <v>2</v>
      </c>
      <c r="V11" s="49">
        <v>0</v>
      </c>
      <c r="W11" s="49">
        <v>5</v>
      </c>
      <c r="X11" s="49">
        <v>1</v>
      </c>
      <c r="Y11" s="49">
        <v>1</v>
      </c>
      <c r="Z11" s="49">
        <v>7</v>
      </c>
    </row>
    <row r="12" spans="1:26" x14ac:dyDescent="0.25">
      <c r="A12" s="9" t="s">
        <v>11</v>
      </c>
      <c r="B12" s="49">
        <v>0</v>
      </c>
      <c r="C12" s="49">
        <v>6</v>
      </c>
      <c r="D12" s="49">
        <v>0</v>
      </c>
      <c r="E12" s="49">
        <v>2</v>
      </c>
      <c r="F12" s="5">
        <v>8</v>
      </c>
      <c r="G12" s="49">
        <v>0</v>
      </c>
      <c r="H12" s="49">
        <v>16</v>
      </c>
      <c r="I12" s="49">
        <v>1</v>
      </c>
      <c r="J12" s="49">
        <v>12</v>
      </c>
      <c r="K12" s="5">
        <v>29</v>
      </c>
      <c r="L12" s="49">
        <v>0</v>
      </c>
      <c r="M12" s="49">
        <v>6</v>
      </c>
      <c r="N12" s="49">
        <v>1</v>
      </c>
      <c r="O12" s="49">
        <v>12</v>
      </c>
      <c r="P12" s="5">
        <v>19</v>
      </c>
      <c r="Q12" s="49">
        <v>0</v>
      </c>
      <c r="R12" s="49">
        <v>15</v>
      </c>
      <c r="S12" s="49">
        <v>1</v>
      </c>
      <c r="T12" s="49">
        <v>0</v>
      </c>
      <c r="U12" s="49">
        <v>16</v>
      </c>
      <c r="V12" s="49">
        <v>0</v>
      </c>
      <c r="W12" s="49">
        <v>10</v>
      </c>
      <c r="X12" s="49">
        <v>1</v>
      </c>
      <c r="Y12" s="49">
        <v>9</v>
      </c>
      <c r="Z12" s="49">
        <v>20</v>
      </c>
    </row>
    <row r="13" spans="1:26" s="3" customFormat="1" x14ac:dyDescent="0.25">
      <c r="A13" s="30" t="s">
        <v>33</v>
      </c>
      <c r="B13" s="30">
        <v>0</v>
      </c>
      <c r="C13" s="30">
        <v>4</v>
      </c>
      <c r="D13" s="30">
        <v>0</v>
      </c>
      <c r="E13" s="30">
        <v>2</v>
      </c>
      <c r="F13" s="30">
        <v>6</v>
      </c>
      <c r="G13" s="30">
        <v>0</v>
      </c>
      <c r="H13" s="30">
        <v>3</v>
      </c>
      <c r="I13" s="30">
        <v>4</v>
      </c>
      <c r="J13" s="30">
        <v>4</v>
      </c>
      <c r="K13" s="30">
        <v>11</v>
      </c>
      <c r="L13" s="30">
        <v>0</v>
      </c>
      <c r="M13" s="30">
        <v>9</v>
      </c>
      <c r="N13" s="30">
        <v>1</v>
      </c>
      <c r="O13" s="30">
        <v>4</v>
      </c>
      <c r="P13" s="30">
        <v>14</v>
      </c>
      <c r="Q13" s="30">
        <v>0</v>
      </c>
      <c r="R13" s="30">
        <v>8</v>
      </c>
      <c r="S13" s="30">
        <v>4</v>
      </c>
      <c r="T13" s="30">
        <v>2</v>
      </c>
      <c r="U13" s="30">
        <v>14</v>
      </c>
      <c r="V13" s="30">
        <v>0</v>
      </c>
      <c r="W13" s="30">
        <v>4</v>
      </c>
      <c r="X13" s="30">
        <v>3</v>
      </c>
      <c r="Y13" s="30">
        <v>2</v>
      </c>
      <c r="Z13" s="30">
        <v>9</v>
      </c>
    </row>
    <row r="14" spans="1:26" x14ac:dyDescent="0.25">
      <c r="A14" s="35" t="s">
        <v>9</v>
      </c>
      <c r="B14" s="50">
        <v>0</v>
      </c>
      <c r="C14" s="50">
        <v>1</v>
      </c>
      <c r="D14" s="50">
        <v>0</v>
      </c>
      <c r="E14" s="50">
        <v>0</v>
      </c>
      <c r="F14" s="30">
        <v>1</v>
      </c>
      <c r="G14" s="50">
        <v>0</v>
      </c>
      <c r="H14" s="50">
        <v>1</v>
      </c>
      <c r="I14" s="50">
        <v>1</v>
      </c>
      <c r="J14" s="50">
        <v>2</v>
      </c>
      <c r="K14" s="30">
        <v>4</v>
      </c>
      <c r="L14" s="50">
        <v>0</v>
      </c>
      <c r="M14" s="50">
        <v>2</v>
      </c>
      <c r="N14" s="50">
        <v>1</v>
      </c>
      <c r="O14" s="50">
        <v>0</v>
      </c>
      <c r="P14" s="30">
        <v>3</v>
      </c>
      <c r="Q14" s="50">
        <v>0</v>
      </c>
      <c r="R14" s="50">
        <v>0</v>
      </c>
      <c r="S14" s="50">
        <v>2</v>
      </c>
      <c r="T14" s="50">
        <v>0</v>
      </c>
      <c r="U14" s="50">
        <v>2</v>
      </c>
      <c r="V14" s="50">
        <v>0</v>
      </c>
      <c r="W14" s="50">
        <v>2</v>
      </c>
      <c r="X14" s="50">
        <v>2</v>
      </c>
      <c r="Y14" s="50">
        <v>1</v>
      </c>
      <c r="Z14" s="50">
        <v>5</v>
      </c>
    </row>
    <row r="15" spans="1:26" x14ac:dyDescent="0.25">
      <c r="A15" s="35" t="s">
        <v>10</v>
      </c>
      <c r="B15" s="50">
        <v>0</v>
      </c>
      <c r="C15" s="50">
        <v>3</v>
      </c>
      <c r="D15" s="50">
        <v>0</v>
      </c>
      <c r="E15" s="50">
        <v>0</v>
      </c>
      <c r="F15" s="30">
        <v>3</v>
      </c>
      <c r="G15" s="50">
        <v>0</v>
      </c>
      <c r="H15" s="50">
        <v>2</v>
      </c>
      <c r="I15" s="50">
        <v>2</v>
      </c>
      <c r="J15" s="50">
        <v>0</v>
      </c>
      <c r="K15" s="30">
        <v>4</v>
      </c>
      <c r="L15" s="50">
        <v>0</v>
      </c>
      <c r="M15" s="50">
        <v>0</v>
      </c>
      <c r="N15" s="50">
        <v>0</v>
      </c>
      <c r="O15" s="50">
        <v>0</v>
      </c>
      <c r="P15" s="30">
        <v>0</v>
      </c>
      <c r="Q15" s="50">
        <v>0</v>
      </c>
      <c r="R15" s="50">
        <v>0</v>
      </c>
      <c r="S15" s="50">
        <v>0</v>
      </c>
      <c r="T15" s="50">
        <v>0</v>
      </c>
      <c r="U15" s="50">
        <v>0</v>
      </c>
      <c r="V15" s="50">
        <v>0</v>
      </c>
      <c r="W15" s="50">
        <v>0</v>
      </c>
      <c r="X15" s="50">
        <v>0</v>
      </c>
      <c r="Y15" s="50">
        <v>0</v>
      </c>
      <c r="Z15" s="50">
        <v>0</v>
      </c>
    </row>
    <row r="16" spans="1:26" x14ac:dyDescent="0.25">
      <c r="A16" s="35" t="s">
        <v>11</v>
      </c>
      <c r="B16" s="50">
        <v>0</v>
      </c>
      <c r="C16" s="50">
        <v>0</v>
      </c>
      <c r="D16" s="50">
        <v>0</v>
      </c>
      <c r="E16" s="50">
        <v>2</v>
      </c>
      <c r="F16" s="30">
        <v>2</v>
      </c>
      <c r="G16" s="50">
        <v>0</v>
      </c>
      <c r="H16" s="50">
        <v>0</v>
      </c>
      <c r="I16" s="50">
        <v>1</v>
      </c>
      <c r="J16" s="50">
        <v>2</v>
      </c>
      <c r="K16" s="30">
        <v>3</v>
      </c>
      <c r="L16" s="50">
        <v>0</v>
      </c>
      <c r="M16" s="50">
        <v>7</v>
      </c>
      <c r="N16" s="50">
        <v>0</v>
      </c>
      <c r="O16" s="50">
        <v>4</v>
      </c>
      <c r="P16" s="30">
        <v>11</v>
      </c>
      <c r="Q16" s="50">
        <v>0</v>
      </c>
      <c r="R16" s="50">
        <v>8</v>
      </c>
      <c r="S16" s="50">
        <v>2</v>
      </c>
      <c r="T16" s="50">
        <v>2</v>
      </c>
      <c r="U16" s="50">
        <v>12</v>
      </c>
      <c r="V16" s="50">
        <v>0</v>
      </c>
      <c r="W16" s="50">
        <v>2</v>
      </c>
      <c r="X16" s="50">
        <v>1</v>
      </c>
      <c r="Y16" s="50">
        <v>1</v>
      </c>
      <c r="Z16" s="50">
        <v>4</v>
      </c>
    </row>
    <row r="17" spans="1:26" s="3" customFormat="1" x14ac:dyDescent="0.25">
      <c r="A17" s="5" t="s">
        <v>32</v>
      </c>
      <c r="B17" s="5">
        <v>0</v>
      </c>
      <c r="C17" s="5">
        <v>8</v>
      </c>
      <c r="D17" s="5">
        <v>1</v>
      </c>
      <c r="E17" s="5">
        <v>0</v>
      </c>
      <c r="F17" s="5">
        <v>9</v>
      </c>
      <c r="G17" s="5">
        <v>3</v>
      </c>
      <c r="H17" s="5">
        <v>4</v>
      </c>
      <c r="I17" s="5">
        <v>3</v>
      </c>
      <c r="J17" s="5">
        <v>7</v>
      </c>
      <c r="K17" s="5">
        <v>17</v>
      </c>
      <c r="L17" s="5">
        <v>0</v>
      </c>
      <c r="M17" s="5">
        <v>3</v>
      </c>
      <c r="N17" s="5">
        <v>5</v>
      </c>
      <c r="O17" s="5">
        <v>11</v>
      </c>
      <c r="P17" s="5">
        <v>19</v>
      </c>
      <c r="Q17" s="5">
        <v>0</v>
      </c>
      <c r="R17" s="5">
        <v>3</v>
      </c>
      <c r="S17" s="5">
        <v>5</v>
      </c>
      <c r="T17" s="5">
        <v>24</v>
      </c>
      <c r="U17" s="5">
        <v>32</v>
      </c>
      <c r="V17" s="5">
        <v>1</v>
      </c>
      <c r="W17" s="5">
        <v>4</v>
      </c>
      <c r="X17" s="5">
        <v>3</v>
      </c>
      <c r="Y17" s="5">
        <v>17</v>
      </c>
      <c r="Z17" s="5">
        <v>25</v>
      </c>
    </row>
    <row r="18" spans="1:26" x14ac:dyDescent="0.25">
      <c r="A18" s="9" t="s">
        <v>9</v>
      </c>
      <c r="B18" s="49">
        <v>0</v>
      </c>
      <c r="C18" s="49">
        <v>2</v>
      </c>
      <c r="D18" s="49">
        <v>1</v>
      </c>
      <c r="E18" s="49">
        <v>0</v>
      </c>
      <c r="F18" s="5">
        <v>3</v>
      </c>
      <c r="G18" s="49">
        <v>0</v>
      </c>
      <c r="H18" s="49">
        <v>1</v>
      </c>
      <c r="I18" s="49">
        <v>1</v>
      </c>
      <c r="J18" s="49">
        <v>5</v>
      </c>
      <c r="K18" s="5">
        <v>7</v>
      </c>
      <c r="L18" s="49">
        <v>0</v>
      </c>
      <c r="M18" s="49">
        <v>1</v>
      </c>
      <c r="N18" s="49">
        <v>2</v>
      </c>
      <c r="O18" s="49">
        <v>1</v>
      </c>
      <c r="P18" s="5">
        <v>4</v>
      </c>
      <c r="Q18" s="49">
        <v>0</v>
      </c>
      <c r="R18" s="49">
        <v>1</v>
      </c>
      <c r="S18" s="49">
        <v>3</v>
      </c>
      <c r="T18" s="49">
        <v>3</v>
      </c>
      <c r="U18" s="49">
        <v>7</v>
      </c>
      <c r="V18" s="49">
        <v>1</v>
      </c>
      <c r="W18" s="49">
        <v>1</v>
      </c>
      <c r="X18" s="49">
        <v>1</v>
      </c>
      <c r="Y18" s="49">
        <v>0</v>
      </c>
      <c r="Z18" s="49">
        <v>3</v>
      </c>
    </row>
    <row r="19" spans="1:26" x14ac:dyDescent="0.25">
      <c r="A19" s="9" t="s">
        <v>10</v>
      </c>
      <c r="B19" s="49">
        <v>0</v>
      </c>
      <c r="C19" s="49">
        <v>2</v>
      </c>
      <c r="D19" s="49">
        <v>0</v>
      </c>
      <c r="E19" s="49">
        <v>0</v>
      </c>
      <c r="F19" s="5">
        <v>2</v>
      </c>
      <c r="G19" s="49">
        <v>1</v>
      </c>
      <c r="H19" s="49">
        <v>0</v>
      </c>
      <c r="I19" s="49">
        <v>0</v>
      </c>
      <c r="J19" s="49">
        <v>0</v>
      </c>
      <c r="K19" s="5">
        <v>1</v>
      </c>
      <c r="L19" s="49">
        <v>0</v>
      </c>
      <c r="M19" s="49">
        <v>1</v>
      </c>
      <c r="N19" s="49">
        <v>1</v>
      </c>
      <c r="O19" s="49">
        <v>0</v>
      </c>
      <c r="P19" s="5">
        <v>2</v>
      </c>
      <c r="Q19" s="49">
        <v>0</v>
      </c>
      <c r="R19" s="49">
        <v>2</v>
      </c>
      <c r="S19" s="49">
        <v>0</v>
      </c>
      <c r="T19" s="49">
        <v>0</v>
      </c>
      <c r="U19" s="49">
        <v>2</v>
      </c>
      <c r="V19" s="49">
        <v>0</v>
      </c>
      <c r="W19" s="49">
        <v>0</v>
      </c>
      <c r="X19" s="49">
        <v>1</v>
      </c>
      <c r="Y19" s="49">
        <v>0</v>
      </c>
      <c r="Z19" s="49">
        <v>1</v>
      </c>
    </row>
    <row r="20" spans="1:26" x14ac:dyDescent="0.25">
      <c r="A20" s="9" t="s">
        <v>11</v>
      </c>
      <c r="B20" s="49">
        <v>0</v>
      </c>
      <c r="C20" s="49">
        <v>4</v>
      </c>
      <c r="D20" s="49">
        <v>0</v>
      </c>
      <c r="E20" s="49">
        <v>0</v>
      </c>
      <c r="F20" s="5">
        <v>4</v>
      </c>
      <c r="G20" s="49">
        <v>2</v>
      </c>
      <c r="H20" s="49">
        <v>3</v>
      </c>
      <c r="I20" s="49">
        <v>2</v>
      </c>
      <c r="J20" s="49">
        <v>2</v>
      </c>
      <c r="K20" s="5">
        <v>9</v>
      </c>
      <c r="L20" s="49">
        <v>0</v>
      </c>
      <c r="M20" s="49">
        <v>1</v>
      </c>
      <c r="N20" s="49">
        <v>2</v>
      </c>
      <c r="O20" s="49">
        <v>10</v>
      </c>
      <c r="P20" s="5">
        <v>13</v>
      </c>
      <c r="Q20" s="49">
        <v>0</v>
      </c>
      <c r="R20" s="49">
        <v>0</v>
      </c>
      <c r="S20" s="49">
        <v>2</v>
      </c>
      <c r="T20" s="49">
        <v>21</v>
      </c>
      <c r="U20" s="49">
        <v>23</v>
      </c>
      <c r="V20" s="49">
        <v>0</v>
      </c>
      <c r="W20" s="49">
        <v>3</v>
      </c>
      <c r="X20" s="49">
        <v>1</v>
      </c>
      <c r="Y20" s="49">
        <v>17</v>
      </c>
      <c r="Z20" s="49">
        <v>21</v>
      </c>
    </row>
    <row r="21" spans="1:26" s="3" customFormat="1" x14ac:dyDescent="0.25">
      <c r="A21" s="30" t="s">
        <v>27</v>
      </c>
      <c r="B21" s="30">
        <v>0</v>
      </c>
      <c r="C21" s="30">
        <v>16</v>
      </c>
      <c r="D21" s="30">
        <v>3</v>
      </c>
      <c r="E21" s="30">
        <v>4</v>
      </c>
      <c r="F21" s="30">
        <v>23</v>
      </c>
      <c r="G21" s="30">
        <v>0</v>
      </c>
      <c r="H21" s="30">
        <v>13</v>
      </c>
      <c r="I21" s="30">
        <v>7</v>
      </c>
      <c r="J21" s="30">
        <v>11</v>
      </c>
      <c r="K21" s="30">
        <v>31</v>
      </c>
      <c r="L21" s="30">
        <v>2</v>
      </c>
      <c r="M21" s="30">
        <v>16</v>
      </c>
      <c r="N21" s="30">
        <v>6</v>
      </c>
      <c r="O21" s="30">
        <v>16</v>
      </c>
      <c r="P21" s="30">
        <v>40</v>
      </c>
      <c r="Q21" s="30">
        <v>0</v>
      </c>
      <c r="R21" s="30">
        <v>22</v>
      </c>
      <c r="S21" s="30">
        <v>9</v>
      </c>
      <c r="T21" s="30">
        <v>11</v>
      </c>
      <c r="U21" s="30">
        <v>42</v>
      </c>
      <c r="V21" s="30">
        <v>2</v>
      </c>
      <c r="W21" s="30">
        <v>13</v>
      </c>
      <c r="X21" s="30">
        <v>4</v>
      </c>
      <c r="Y21" s="30">
        <v>16</v>
      </c>
      <c r="Z21" s="30">
        <v>35</v>
      </c>
    </row>
    <row r="22" spans="1:26" x14ac:dyDescent="0.25">
      <c r="A22" s="35" t="s">
        <v>9</v>
      </c>
      <c r="B22" s="50">
        <v>0</v>
      </c>
      <c r="C22" s="50">
        <v>5</v>
      </c>
      <c r="D22" s="50">
        <v>1</v>
      </c>
      <c r="E22" s="50">
        <v>1</v>
      </c>
      <c r="F22" s="30">
        <v>7</v>
      </c>
      <c r="G22" s="50">
        <v>0</v>
      </c>
      <c r="H22" s="50">
        <v>3</v>
      </c>
      <c r="I22" s="50">
        <v>3</v>
      </c>
      <c r="J22" s="50">
        <v>6</v>
      </c>
      <c r="K22" s="30">
        <v>12</v>
      </c>
      <c r="L22" s="50">
        <v>0</v>
      </c>
      <c r="M22" s="50">
        <v>2</v>
      </c>
      <c r="N22" s="50">
        <v>5</v>
      </c>
      <c r="O22" s="50">
        <v>7</v>
      </c>
      <c r="P22" s="30">
        <v>14</v>
      </c>
      <c r="Q22" s="50">
        <v>0</v>
      </c>
      <c r="R22" s="50">
        <v>7</v>
      </c>
      <c r="S22" s="50">
        <v>3</v>
      </c>
      <c r="T22" s="50">
        <v>7</v>
      </c>
      <c r="U22" s="50">
        <v>17</v>
      </c>
      <c r="V22" s="50">
        <v>1</v>
      </c>
      <c r="W22" s="50">
        <v>3</v>
      </c>
      <c r="X22" s="50">
        <v>1</v>
      </c>
      <c r="Y22" s="50">
        <v>6</v>
      </c>
      <c r="Z22" s="50">
        <v>11</v>
      </c>
    </row>
    <row r="23" spans="1:26" x14ac:dyDescent="0.25">
      <c r="A23" s="35" t="s">
        <v>10</v>
      </c>
      <c r="B23" s="50">
        <v>0</v>
      </c>
      <c r="C23" s="50">
        <v>2</v>
      </c>
      <c r="D23" s="50">
        <v>1</v>
      </c>
      <c r="E23" s="50">
        <v>1</v>
      </c>
      <c r="F23" s="30">
        <v>4</v>
      </c>
      <c r="G23" s="50">
        <v>0</v>
      </c>
      <c r="H23" s="50">
        <v>2</v>
      </c>
      <c r="I23" s="50">
        <v>1</v>
      </c>
      <c r="J23" s="50">
        <v>1</v>
      </c>
      <c r="K23" s="30">
        <v>4</v>
      </c>
      <c r="L23" s="50">
        <v>0</v>
      </c>
      <c r="M23" s="50">
        <v>1</v>
      </c>
      <c r="N23" s="50">
        <v>0</v>
      </c>
      <c r="O23" s="50">
        <v>2</v>
      </c>
      <c r="P23" s="30">
        <v>3</v>
      </c>
      <c r="Q23" s="50">
        <v>0</v>
      </c>
      <c r="R23" s="50">
        <v>0</v>
      </c>
      <c r="S23" s="50">
        <v>0</v>
      </c>
      <c r="T23" s="50">
        <v>0</v>
      </c>
      <c r="U23" s="50">
        <v>0</v>
      </c>
      <c r="V23" s="50">
        <v>0</v>
      </c>
      <c r="W23" s="50">
        <v>2</v>
      </c>
      <c r="X23" s="50">
        <v>2</v>
      </c>
      <c r="Y23" s="50">
        <v>1</v>
      </c>
      <c r="Z23" s="50">
        <v>5</v>
      </c>
    </row>
    <row r="24" spans="1:26" x14ac:dyDescent="0.25">
      <c r="A24" s="35" t="s">
        <v>11</v>
      </c>
      <c r="B24" s="50">
        <v>0</v>
      </c>
      <c r="C24" s="50">
        <v>9</v>
      </c>
      <c r="D24" s="50">
        <v>1</v>
      </c>
      <c r="E24" s="50">
        <v>2</v>
      </c>
      <c r="F24" s="30">
        <v>12</v>
      </c>
      <c r="G24" s="50">
        <v>0</v>
      </c>
      <c r="H24" s="50">
        <v>8</v>
      </c>
      <c r="I24" s="50">
        <v>3</v>
      </c>
      <c r="J24" s="50">
        <v>4</v>
      </c>
      <c r="K24" s="30">
        <v>15</v>
      </c>
      <c r="L24" s="50">
        <v>2</v>
      </c>
      <c r="M24" s="50">
        <v>13</v>
      </c>
      <c r="N24" s="50">
        <v>1</v>
      </c>
      <c r="O24" s="50">
        <v>7</v>
      </c>
      <c r="P24" s="30">
        <v>23</v>
      </c>
      <c r="Q24" s="50">
        <v>0</v>
      </c>
      <c r="R24" s="50">
        <v>15</v>
      </c>
      <c r="S24" s="50">
        <v>6</v>
      </c>
      <c r="T24" s="50">
        <v>4</v>
      </c>
      <c r="U24" s="50">
        <v>25</v>
      </c>
      <c r="V24" s="50">
        <v>1</v>
      </c>
      <c r="W24" s="50">
        <v>8</v>
      </c>
      <c r="X24" s="50">
        <v>1</v>
      </c>
      <c r="Y24" s="50">
        <v>9</v>
      </c>
      <c r="Z24" s="50">
        <v>19</v>
      </c>
    </row>
    <row r="25" spans="1:26" s="3" customFormat="1" x14ac:dyDescent="0.25">
      <c r="A25" s="5" t="s">
        <v>28</v>
      </c>
      <c r="B25" s="5">
        <v>0</v>
      </c>
      <c r="C25" s="5">
        <v>16</v>
      </c>
      <c r="D25" s="5">
        <v>1</v>
      </c>
      <c r="E25" s="5">
        <v>3</v>
      </c>
      <c r="F25" s="5">
        <v>20</v>
      </c>
      <c r="G25" s="5">
        <v>0</v>
      </c>
      <c r="H25" s="5">
        <v>4</v>
      </c>
      <c r="I25" s="5">
        <v>2</v>
      </c>
      <c r="J25" s="5">
        <v>7</v>
      </c>
      <c r="K25" s="5">
        <v>13</v>
      </c>
      <c r="L25" s="5">
        <v>0</v>
      </c>
      <c r="M25" s="5">
        <v>18</v>
      </c>
      <c r="N25" s="5">
        <v>3</v>
      </c>
      <c r="O25" s="5">
        <v>9</v>
      </c>
      <c r="P25" s="5">
        <v>30</v>
      </c>
      <c r="Q25" s="5">
        <v>0</v>
      </c>
      <c r="R25" s="5">
        <v>14</v>
      </c>
      <c r="S25" s="5">
        <v>4</v>
      </c>
      <c r="T25" s="5">
        <v>12</v>
      </c>
      <c r="U25" s="5">
        <v>30</v>
      </c>
      <c r="V25" s="5">
        <v>0</v>
      </c>
      <c r="W25" s="5">
        <v>8</v>
      </c>
      <c r="X25" s="5">
        <v>2</v>
      </c>
      <c r="Y25" s="5">
        <v>1</v>
      </c>
      <c r="Z25" s="5">
        <v>11</v>
      </c>
    </row>
    <row r="26" spans="1:26" x14ac:dyDescent="0.25">
      <c r="A26" s="9" t="s">
        <v>9</v>
      </c>
      <c r="B26" s="49">
        <v>0</v>
      </c>
      <c r="C26" s="49">
        <v>1</v>
      </c>
      <c r="D26" s="49">
        <v>1</v>
      </c>
      <c r="E26" s="49">
        <v>2</v>
      </c>
      <c r="F26" s="5">
        <v>4</v>
      </c>
      <c r="G26" s="49">
        <v>0</v>
      </c>
      <c r="H26" s="49">
        <v>2</v>
      </c>
      <c r="I26" s="49">
        <v>1</v>
      </c>
      <c r="J26" s="49">
        <v>5</v>
      </c>
      <c r="K26" s="5">
        <v>8</v>
      </c>
      <c r="L26" s="49">
        <v>0</v>
      </c>
      <c r="M26" s="49">
        <v>3</v>
      </c>
      <c r="N26" s="49">
        <v>2</v>
      </c>
      <c r="O26" s="49">
        <v>6</v>
      </c>
      <c r="P26" s="5">
        <v>11</v>
      </c>
      <c r="Q26" s="49">
        <v>0</v>
      </c>
      <c r="R26" s="49">
        <v>4</v>
      </c>
      <c r="S26" s="49">
        <v>4</v>
      </c>
      <c r="T26" s="49">
        <v>4</v>
      </c>
      <c r="U26" s="49">
        <v>12</v>
      </c>
      <c r="V26" s="49">
        <v>0</v>
      </c>
      <c r="W26" s="49">
        <v>2</v>
      </c>
      <c r="X26" s="49">
        <v>1</v>
      </c>
      <c r="Y26" s="49">
        <v>1</v>
      </c>
      <c r="Z26" s="49">
        <v>4</v>
      </c>
    </row>
    <row r="27" spans="1:26" x14ac:dyDescent="0.25">
      <c r="A27" s="9" t="s">
        <v>10</v>
      </c>
      <c r="B27" s="49">
        <v>0</v>
      </c>
      <c r="C27" s="49">
        <v>3</v>
      </c>
      <c r="D27" s="49">
        <v>0</v>
      </c>
      <c r="E27" s="49">
        <v>0</v>
      </c>
      <c r="F27" s="5">
        <v>3</v>
      </c>
      <c r="G27" s="49">
        <v>0</v>
      </c>
      <c r="H27" s="49">
        <v>1</v>
      </c>
      <c r="I27" s="49">
        <v>0</v>
      </c>
      <c r="J27" s="49">
        <v>0</v>
      </c>
      <c r="K27" s="5">
        <v>1</v>
      </c>
      <c r="L27" s="49">
        <v>0</v>
      </c>
      <c r="M27" s="49">
        <v>3</v>
      </c>
      <c r="N27" s="49">
        <v>1</v>
      </c>
      <c r="O27" s="49">
        <v>0</v>
      </c>
      <c r="P27" s="5">
        <v>4</v>
      </c>
      <c r="Q27" s="49">
        <v>0</v>
      </c>
      <c r="R27" s="49">
        <v>4</v>
      </c>
      <c r="S27" s="49">
        <v>0</v>
      </c>
      <c r="T27" s="49">
        <v>2</v>
      </c>
      <c r="U27" s="49">
        <v>6</v>
      </c>
      <c r="V27" s="49">
        <v>0</v>
      </c>
      <c r="W27" s="49">
        <v>1</v>
      </c>
      <c r="X27" s="49">
        <v>0</v>
      </c>
      <c r="Y27" s="49">
        <v>0</v>
      </c>
      <c r="Z27" s="49">
        <v>1</v>
      </c>
    </row>
    <row r="28" spans="1:26" x14ac:dyDescent="0.25">
      <c r="A28" s="9" t="s">
        <v>11</v>
      </c>
      <c r="B28" s="49">
        <v>0</v>
      </c>
      <c r="C28" s="49">
        <v>12</v>
      </c>
      <c r="D28" s="49">
        <v>0</v>
      </c>
      <c r="E28" s="49">
        <v>1</v>
      </c>
      <c r="F28" s="5">
        <v>13</v>
      </c>
      <c r="G28" s="49">
        <v>0</v>
      </c>
      <c r="H28" s="49">
        <v>1</v>
      </c>
      <c r="I28" s="49">
        <v>1</v>
      </c>
      <c r="J28" s="49">
        <v>2</v>
      </c>
      <c r="K28" s="5">
        <v>4</v>
      </c>
      <c r="L28" s="49">
        <v>0</v>
      </c>
      <c r="M28" s="49">
        <v>12</v>
      </c>
      <c r="N28" s="49">
        <v>0</v>
      </c>
      <c r="O28" s="49">
        <v>3</v>
      </c>
      <c r="P28" s="5">
        <v>15</v>
      </c>
      <c r="Q28" s="49">
        <v>0</v>
      </c>
      <c r="R28" s="49">
        <v>6</v>
      </c>
      <c r="S28" s="49">
        <v>0</v>
      </c>
      <c r="T28" s="49">
        <v>6</v>
      </c>
      <c r="U28" s="49">
        <v>12</v>
      </c>
      <c r="V28" s="49">
        <v>0</v>
      </c>
      <c r="W28" s="49">
        <v>5</v>
      </c>
      <c r="X28" s="49">
        <v>1</v>
      </c>
      <c r="Y28" s="49">
        <v>0</v>
      </c>
      <c r="Z28" s="49">
        <v>6</v>
      </c>
    </row>
    <row r="29" spans="1:26" s="3" customFormat="1" x14ac:dyDescent="0.25">
      <c r="A29" s="30" t="s">
        <v>36</v>
      </c>
      <c r="B29" s="30">
        <v>0</v>
      </c>
      <c r="C29" s="30">
        <v>4</v>
      </c>
      <c r="D29" s="30">
        <v>0</v>
      </c>
      <c r="E29" s="30">
        <v>2</v>
      </c>
      <c r="F29" s="30">
        <v>6</v>
      </c>
      <c r="G29" s="30">
        <v>0</v>
      </c>
      <c r="H29" s="30">
        <v>0</v>
      </c>
      <c r="I29" s="30">
        <v>0</v>
      </c>
      <c r="J29" s="30">
        <v>5</v>
      </c>
      <c r="K29" s="30">
        <v>5</v>
      </c>
      <c r="L29" s="30">
        <v>0</v>
      </c>
      <c r="M29" s="30">
        <v>0</v>
      </c>
      <c r="N29" s="30">
        <v>0</v>
      </c>
      <c r="O29" s="30">
        <v>7</v>
      </c>
      <c r="P29" s="30">
        <v>7</v>
      </c>
      <c r="Q29" s="30">
        <v>0</v>
      </c>
      <c r="R29" s="30">
        <v>6</v>
      </c>
      <c r="S29" s="30">
        <v>0</v>
      </c>
      <c r="T29" s="30">
        <v>4</v>
      </c>
      <c r="U29" s="30">
        <v>10</v>
      </c>
      <c r="V29" s="30">
        <v>0</v>
      </c>
      <c r="W29" s="30">
        <v>2</v>
      </c>
      <c r="X29" s="30">
        <v>0</v>
      </c>
      <c r="Y29" s="30">
        <v>4</v>
      </c>
      <c r="Z29" s="30">
        <v>6</v>
      </c>
    </row>
    <row r="30" spans="1:26" x14ac:dyDescent="0.25">
      <c r="A30" s="35" t="s">
        <v>9</v>
      </c>
      <c r="B30" s="50">
        <v>0</v>
      </c>
      <c r="C30" s="50">
        <v>1</v>
      </c>
      <c r="D30" s="50">
        <v>0</v>
      </c>
      <c r="E30" s="50">
        <v>0</v>
      </c>
      <c r="F30" s="30">
        <v>1</v>
      </c>
      <c r="G30" s="50">
        <v>0</v>
      </c>
      <c r="H30" s="50">
        <v>0</v>
      </c>
      <c r="I30" s="50">
        <v>0</v>
      </c>
      <c r="J30" s="50">
        <v>0</v>
      </c>
      <c r="K30" s="30">
        <v>0</v>
      </c>
      <c r="L30" s="50">
        <v>0</v>
      </c>
      <c r="M30" s="50">
        <v>0</v>
      </c>
      <c r="N30" s="50">
        <v>0</v>
      </c>
      <c r="O30" s="50">
        <v>2</v>
      </c>
      <c r="P30" s="30">
        <v>2</v>
      </c>
      <c r="Q30" s="50">
        <v>0</v>
      </c>
      <c r="R30" s="50">
        <v>0</v>
      </c>
      <c r="S30" s="50">
        <v>0</v>
      </c>
      <c r="T30" s="50">
        <v>0</v>
      </c>
      <c r="U30" s="50">
        <v>0</v>
      </c>
      <c r="V30" s="50">
        <v>0</v>
      </c>
      <c r="W30" s="50">
        <v>1</v>
      </c>
      <c r="X30" s="50">
        <v>0</v>
      </c>
      <c r="Y30" s="50">
        <v>1</v>
      </c>
      <c r="Z30" s="50">
        <v>2</v>
      </c>
    </row>
    <row r="31" spans="1:26" x14ac:dyDescent="0.25">
      <c r="A31" s="35" t="s">
        <v>10</v>
      </c>
      <c r="B31" s="50">
        <v>0</v>
      </c>
      <c r="C31" s="50">
        <v>2</v>
      </c>
      <c r="D31" s="50">
        <v>0</v>
      </c>
      <c r="E31" s="50">
        <v>0</v>
      </c>
      <c r="F31" s="30">
        <v>2</v>
      </c>
      <c r="G31" s="50">
        <v>0</v>
      </c>
      <c r="H31" s="50">
        <v>0</v>
      </c>
      <c r="I31" s="50">
        <v>0</v>
      </c>
      <c r="J31" s="50">
        <v>0</v>
      </c>
      <c r="K31" s="30">
        <v>0</v>
      </c>
      <c r="L31" s="50">
        <v>0</v>
      </c>
      <c r="M31" s="50">
        <v>0</v>
      </c>
      <c r="N31" s="50">
        <v>0</v>
      </c>
      <c r="O31" s="50">
        <v>0</v>
      </c>
      <c r="P31" s="30">
        <v>0</v>
      </c>
      <c r="Q31" s="50">
        <v>0</v>
      </c>
      <c r="R31" s="50">
        <v>1</v>
      </c>
      <c r="S31" s="50">
        <v>0</v>
      </c>
      <c r="T31" s="50">
        <v>0</v>
      </c>
      <c r="U31" s="50">
        <v>1</v>
      </c>
      <c r="V31" s="50">
        <v>0</v>
      </c>
      <c r="W31" s="50">
        <v>0</v>
      </c>
      <c r="X31" s="50">
        <v>0</v>
      </c>
      <c r="Y31" s="50">
        <v>0</v>
      </c>
      <c r="Z31" s="50">
        <v>0</v>
      </c>
    </row>
    <row r="32" spans="1:26" x14ac:dyDescent="0.25">
      <c r="A32" s="35" t="s">
        <v>11</v>
      </c>
      <c r="B32" s="50">
        <v>0</v>
      </c>
      <c r="C32" s="50">
        <v>1</v>
      </c>
      <c r="D32" s="50">
        <v>0</v>
      </c>
      <c r="E32" s="50">
        <v>2</v>
      </c>
      <c r="F32" s="30">
        <v>3</v>
      </c>
      <c r="G32" s="50">
        <v>0</v>
      </c>
      <c r="H32" s="50">
        <v>0</v>
      </c>
      <c r="I32" s="50">
        <v>0</v>
      </c>
      <c r="J32" s="50">
        <v>5</v>
      </c>
      <c r="K32" s="30">
        <v>5</v>
      </c>
      <c r="L32" s="50">
        <v>0</v>
      </c>
      <c r="M32" s="50">
        <v>0</v>
      </c>
      <c r="N32" s="50">
        <v>0</v>
      </c>
      <c r="O32" s="50">
        <v>5</v>
      </c>
      <c r="P32" s="30">
        <v>5</v>
      </c>
      <c r="Q32" s="50">
        <v>0</v>
      </c>
      <c r="R32" s="50">
        <v>5</v>
      </c>
      <c r="S32" s="50">
        <v>0</v>
      </c>
      <c r="T32" s="50">
        <v>4</v>
      </c>
      <c r="U32" s="50">
        <v>9</v>
      </c>
      <c r="V32" s="50">
        <v>0</v>
      </c>
      <c r="W32" s="50">
        <v>1</v>
      </c>
      <c r="X32" s="50">
        <v>0</v>
      </c>
      <c r="Y32" s="50">
        <v>3</v>
      </c>
      <c r="Z32" s="50">
        <v>4</v>
      </c>
    </row>
    <row r="33" spans="1:26" s="3" customFormat="1" x14ac:dyDescent="0.25">
      <c r="A33" s="5" t="s">
        <v>37</v>
      </c>
      <c r="B33" s="5">
        <v>0</v>
      </c>
      <c r="C33" s="5">
        <v>8</v>
      </c>
      <c r="D33" s="5">
        <v>1</v>
      </c>
      <c r="E33" s="5">
        <v>7</v>
      </c>
      <c r="F33" s="5">
        <v>16</v>
      </c>
      <c r="G33" s="5">
        <v>0</v>
      </c>
      <c r="H33" s="5">
        <v>9</v>
      </c>
      <c r="I33" s="5">
        <v>0</v>
      </c>
      <c r="J33" s="5">
        <v>6</v>
      </c>
      <c r="K33" s="5">
        <v>15</v>
      </c>
      <c r="L33" s="5">
        <v>0</v>
      </c>
      <c r="M33" s="5">
        <v>5</v>
      </c>
      <c r="N33" s="5">
        <v>2</v>
      </c>
      <c r="O33" s="5">
        <v>10</v>
      </c>
      <c r="P33" s="5">
        <v>17</v>
      </c>
      <c r="Q33" s="5">
        <v>0</v>
      </c>
      <c r="R33" s="5">
        <v>6</v>
      </c>
      <c r="S33" s="5">
        <v>2</v>
      </c>
      <c r="T33" s="5">
        <v>4</v>
      </c>
      <c r="U33" s="5">
        <v>12</v>
      </c>
      <c r="V33" s="5">
        <v>0</v>
      </c>
      <c r="W33" s="5">
        <v>3</v>
      </c>
      <c r="X33" s="5">
        <v>2</v>
      </c>
      <c r="Y33" s="5">
        <v>5</v>
      </c>
      <c r="Z33" s="5">
        <v>10</v>
      </c>
    </row>
    <row r="34" spans="1:26" x14ac:dyDescent="0.25">
      <c r="A34" s="9" t="s">
        <v>9</v>
      </c>
      <c r="B34" s="49">
        <v>0</v>
      </c>
      <c r="C34" s="49">
        <v>1</v>
      </c>
      <c r="D34" s="49">
        <v>0</v>
      </c>
      <c r="E34" s="49">
        <v>0</v>
      </c>
      <c r="F34" s="5">
        <v>1</v>
      </c>
      <c r="G34" s="49">
        <v>0</v>
      </c>
      <c r="H34" s="49">
        <v>3</v>
      </c>
      <c r="I34" s="49">
        <v>0</v>
      </c>
      <c r="J34" s="49">
        <v>2</v>
      </c>
      <c r="K34" s="5">
        <v>5</v>
      </c>
      <c r="L34" s="49">
        <v>0</v>
      </c>
      <c r="M34" s="49">
        <v>1</v>
      </c>
      <c r="N34" s="49">
        <v>1</v>
      </c>
      <c r="O34" s="49">
        <v>6</v>
      </c>
      <c r="P34" s="5">
        <v>8</v>
      </c>
      <c r="Q34" s="49">
        <v>0</v>
      </c>
      <c r="R34" s="49">
        <v>1</v>
      </c>
      <c r="S34" s="49">
        <v>0</v>
      </c>
      <c r="T34" s="49">
        <v>3</v>
      </c>
      <c r="U34" s="49">
        <v>4</v>
      </c>
      <c r="V34" s="49">
        <v>0</v>
      </c>
      <c r="W34" s="49">
        <v>1</v>
      </c>
      <c r="X34" s="49">
        <v>1</v>
      </c>
      <c r="Y34" s="49">
        <v>1</v>
      </c>
      <c r="Z34" s="49">
        <v>3</v>
      </c>
    </row>
    <row r="35" spans="1:26" x14ac:dyDescent="0.25">
      <c r="A35" s="9" t="s">
        <v>10</v>
      </c>
      <c r="B35" s="49">
        <v>0</v>
      </c>
      <c r="C35" s="49">
        <v>1</v>
      </c>
      <c r="D35" s="49">
        <v>0</v>
      </c>
      <c r="E35" s="49">
        <v>0</v>
      </c>
      <c r="F35" s="5">
        <v>1</v>
      </c>
      <c r="G35" s="49">
        <v>0</v>
      </c>
      <c r="H35" s="49">
        <v>2</v>
      </c>
      <c r="I35" s="49">
        <v>0</v>
      </c>
      <c r="J35" s="49">
        <v>0</v>
      </c>
      <c r="K35" s="5">
        <v>2</v>
      </c>
      <c r="L35" s="49">
        <v>0</v>
      </c>
      <c r="M35" s="49">
        <v>1</v>
      </c>
      <c r="N35" s="49">
        <v>1</v>
      </c>
      <c r="O35" s="49">
        <v>0</v>
      </c>
      <c r="P35" s="5">
        <v>2</v>
      </c>
      <c r="Q35" s="49">
        <v>0</v>
      </c>
      <c r="R35" s="49">
        <v>1</v>
      </c>
      <c r="S35" s="49">
        <v>1</v>
      </c>
      <c r="T35" s="49">
        <v>0</v>
      </c>
      <c r="U35" s="49">
        <v>2</v>
      </c>
      <c r="V35" s="49">
        <v>0</v>
      </c>
      <c r="W35" s="49">
        <v>0</v>
      </c>
      <c r="X35" s="49">
        <v>0</v>
      </c>
      <c r="Y35" s="49">
        <v>0</v>
      </c>
      <c r="Z35" s="49">
        <v>0</v>
      </c>
    </row>
    <row r="36" spans="1:26" x14ac:dyDescent="0.25">
      <c r="A36" s="9" t="s">
        <v>11</v>
      </c>
      <c r="B36" s="49">
        <v>0</v>
      </c>
      <c r="C36" s="49">
        <v>6</v>
      </c>
      <c r="D36" s="49">
        <v>1</v>
      </c>
      <c r="E36" s="49">
        <v>7</v>
      </c>
      <c r="F36" s="5">
        <v>14</v>
      </c>
      <c r="G36" s="49">
        <v>0</v>
      </c>
      <c r="H36" s="49">
        <v>4</v>
      </c>
      <c r="I36" s="49">
        <v>0</v>
      </c>
      <c r="J36" s="49">
        <v>4</v>
      </c>
      <c r="K36" s="5">
        <v>8</v>
      </c>
      <c r="L36" s="49">
        <v>0</v>
      </c>
      <c r="M36" s="49">
        <v>3</v>
      </c>
      <c r="N36" s="49">
        <v>0</v>
      </c>
      <c r="O36" s="49">
        <v>4</v>
      </c>
      <c r="P36" s="5">
        <v>7</v>
      </c>
      <c r="Q36" s="49">
        <v>0</v>
      </c>
      <c r="R36" s="49">
        <v>4</v>
      </c>
      <c r="S36" s="49">
        <v>1</v>
      </c>
      <c r="T36" s="49">
        <v>1</v>
      </c>
      <c r="U36" s="49">
        <v>6</v>
      </c>
      <c r="V36" s="49">
        <v>0</v>
      </c>
      <c r="W36" s="49">
        <v>2</v>
      </c>
      <c r="X36" s="49">
        <v>1</v>
      </c>
      <c r="Y36" s="49">
        <v>4</v>
      </c>
      <c r="Z36" s="49">
        <v>7</v>
      </c>
    </row>
    <row r="37" spans="1:26" s="3" customFormat="1" x14ac:dyDescent="0.25">
      <c r="A37" s="30" t="s">
        <v>38</v>
      </c>
      <c r="B37" s="30">
        <v>0</v>
      </c>
      <c r="C37" s="30">
        <v>9</v>
      </c>
      <c r="D37" s="30">
        <v>0</v>
      </c>
      <c r="E37" s="30">
        <v>0</v>
      </c>
      <c r="F37" s="30">
        <v>9</v>
      </c>
      <c r="G37" s="30">
        <v>0</v>
      </c>
      <c r="H37" s="30">
        <v>14</v>
      </c>
      <c r="I37" s="30">
        <v>7</v>
      </c>
      <c r="J37" s="30">
        <v>15</v>
      </c>
      <c r="K37" s="30">
        <v>36</v>
      </c>
      <c r="L37" s="30">
        <v>4</v>
      </c>
      <c r="M37" s="30">
        <v>11</v>
      </c>
      <c r="N37" s="30">
        <v>8</v>
      </c>
      <c r="O37" s="30">
        <v>8</v>
      </c>
      <c r="P37" s="30">
        <v>31</v>
      </c>
      <c r="Q37" s="30">
        <v>0</v>
      </c>
      <c r="R37" s="30">
        <v>7</v>
      </c>
      <c r="S37" s="30">
        <v>2</v>
      </c>
      <c r="T37" s="30">
        <v>4</v>
      </c>
      <c r="U37" s="30">
        <v>13</v>
      </c>
      <c r="V37" s="30">
        <v>0</v>
      </c>
      <c r="W37" s="30">
        <v>5</v>
      </c>
      <c r="X37" s="30">
        <v>2</v>
      </c>
      <c r="Y37" s="30">
        <v>8</v>
      </c>
      <c r="Z37" s="30">
        <v>15</v>
      </c>
    </row>
    <row r="38" spans="1:26" x14ac:dyDescent="0.25">
      <c r="A38" s="35" t="s">
        <v>9</v>
      </c>
      <c r="B38" s="50">
        <v>0</v>
      </c>
      <c r="C38" s="50">
        <v>1</v>
      </c>
      <c r="D38" s="50">
        <v>0</v>
      </c>
      <c r="E38" s="50">
        <v>0</v>
      </c>
      <c r="F38" s="30">
        <v>1</v>
      </c>
      <c r="G38" s="50">
        <v>0</v>
      </c>
      <c r="H38" s="50">
        <v>4</v>
      </c>
      <c r="I38" s="50">
        <v>4</v>
      </c>
      <c r="J38" s="50">
        <v>7</v>
      </c>
      <c r="K38" s="30">
        <v>15</v>
      </c>
      <c r="L38" s="50">
        <v>0</v>
      </c>
      <c r="M38" s="50">
        <v>2</v>
      </c>
      <c r="N38" s="50">
        <v>2</v>
      </c>
      <c r="O38" s="50">
        <v>2</v>
      </c>
      <c r="P38" s="30">
        <v>6</v>
      </c>
      <c r="Q38" s="50">
        <v>0</v>
      </c>
      <c r="R38" s="50">
        <v>2</v>
      </c>
      <c r="S38" s="50">
        <v>1</v>
      </c>
      <c r="T38" s="50">
        <v>2</v>
      </c>
      <c r="U38" s="50">
        <v>5</v>
      </c>
      <c r="V38" s="50">
        <v>0</v>
      </c>
      <c r="W38" s="50">
        <v>1</v>
      </c>
      <c r="X38" s="50">
        <v>2</v>
      </c>
      <c r="Y38" s="50">
        <v>6</v>
      </c>
      <c r="Z38" s="50">
        <v>9</v>
      </c>
    </row>
    <row r="39" spans="1:26" x14ac:dyDescent="0.25">
      <c r="A39" s="35" t="s">
        <v>10</v>
      </c>
      <c r="B39" s="50">
        <v>0</v>
      </c>
      <c r="C39" s="50">
        <v>2</v>
      </c>
      <c r="D39" s="50">
        <v>0</v>
      </c>
      <c r="E39" s="50">
        <v>0</v>
      </c>
      <c r="F39" s="30">
        <v>2</v>
      </c>
      <c r="G39" s="50">
        <v>0</v>
      </c>
      <c r="H39" s="50">
        <v>4</v>
      </c>
      <c r="I39" s="50">
        <v>1</v>
      </c>
      <c r="J39" s="50">
        <v>1</v>
      </c>
      <c r="K39" s="30">
        <v>6</v>
      </c>
      <c r="L39" s="50">
        <v>0</v>
      </c>
      <c r="M39" s="50">
        <v>2</v>
      </c>
      <c r="N39" s="50">
        <v>1</v>
      </c>
      <c r="O39" s="50">
        <v>0</v>
      </c>
      <c r="P39" s="30">
        <v>3</v>
      </c>
      <c r="Q39" s="50">
        <v>0</v>
      </c>
      <c r="R39" s="50">
        <v>2</v>
      </c>
      <c r="S39" s="50">
        <v>1</v>
      </c>
      <c r="T39" s="50">
        <v>1</v>
      </c>
      <c r="U39" s="50">
        <v>4</v>
      </c>
      <c r="V39" s="50">
        <v>0</v>
      </c>
      <c r="W39" s="50">
        <v>0</v>
      </c>
      <c r="X39" s="50">
        <v>0</v>
      </c>
      <c r="Y39" s="50">
        <v>0</v>
      </c>
      <c r="Z39" s="50">
        <v>0</v>
      </c>
    </row>
    <row r="40" spans="1:26" x14ac:dyDescent="0.25">
      <c r="A40" s="35" t="s">
        <v>11</v>
      </c>
      <c r="B40" s="50">
        <v>0</v>
      </c>
      <c r="C40" s="50">
        <v>6</v>
      </c>
      <c r="D40" s="50">
        <v>0</v>
      </c>
      <c r="E40" s="50">
        <v>0</v>
      </c>
      <c r="F40" s="30">
        <v>6</v>
      </c>
      <c r="G40" s="50">
        <v>0</v>
      </c>
      <c r="H40" s="50">
        <v>6</v>
      </c>
      <c r="I40" s="50">
        <v>2</v>
      </c>
      <c r="J40" s="50">
        <v>7</v>
      </c>
      <c r="K40" s="30">
        <v>15</v>
      </c>
      <c r="L40" s="50">
        <v>4</v>
      </c>
      <c r="M40" s="50">
        <v>7</v>
      </c>
      <c r="N40" s="50">
        <v>5</v>
      </c>
      <c r="O40" s="50">
        <v>6</v>
      </c>
      <c r="P40" s="30">
        <v>22</v>
      </c>
      <c r="Q40" s="50">
        <v>0</v>
      </c>
      <c r="R40" s="50">
        <v>3</v>
      </c>
      <c r="S40" s="50">
        <v>0</v>
      </c>
      <c r="T40" s="50">
        <v>1</v>
      </c>
      <c r="U40" s="50">
        <v>4</v>
      </c>
      <c r="V40" s="50">
        <v>0</v>
      </c>
      <c r="W40" s="50">
        <v>4</v>
      </c>
      <c r="X40" s="50">
        <v>0</v>
      </c>
      <c r="Y40" s="50">
        <v>2</v>
      </c>
      <c r="Z40" s="50">
        <v>6</v>
      </c>
    </row>
    <row r="41" spans="1:26" s="3" customFormat="1" x14ac:dyDescent="0.25">
      <c r="A41" s="5" t="s">
        <v>39</v>
      </c>
      <c r="B41" s="5">
        <v>0</v>
      </c>
      <c r="C41" s="5">
        <v>4</v>
      </c>
      <c r="D41" s="5">
        <v>0</v>
      </c>
      <c r="E41" s="5">
        <v>3</v>
      </c>
      <c r="F41" s="5">
        <v>7</v>
      </c>
      <c r="G41" s="5">
        <v>0</v>
      </c>
      <c r="H41" s="5">
        <v>10</v>
      </c>
      <c r="I41" s="5">
        <v>1</v>
      </c>
      <c r="J41" s="5">
        <v>8</v>
      </c>
      <c r="K41" s="5">
        <v>19</v>
      </c>
      <c r="L41" s="5">
        <v>0</v>
      </c>
      <c r="M41" s="5">
        <v>3</v>
      </c>
      <c r="N41" s="5">
        <v>0</v>
      </c>
      <c r="O41" s="5">
        <v>2</v>
      </c>
      <c r="P41" s="5">
        <v>5</v>
      </c>
      <c r="Q41" s="5">
        <v>0</v>
      </c>
      <c r="R41" s="5">
        <v>8</v>
      </c>
      <c r="S41" s="5">
        <v>2</v>
      </c>
      <c r="T41" s="5">
        <v>3</v>
      </c>
      <c r="U41" s="5">
        <v>13</v>
      </c>
      <c r="V41" s="5">
        <v>0</v>
      </c>
      <c r="W41" s="5">
        <v>4</v>
      </c>
      <c r="X41" s="5">
        <v>0</v>
      </c>
      <c r="Y41" s="5">
        <v>2</v>
      </c>
      <c r="Z41" s="5">
        <v>6</v>
      </c>
    </row>
    <row r="42" spans="1:26" x14ac:dyDescent="0.25">
      <c r="A42" s="9" t="s">
        <v>9</v>
      </c>
      <c r="B42" s="49">
        <v>0</v>
      </c>
      <c r="C42" s="49">
        <v>0</v>
      </c>
      <c r="D42" s="49">
        <v>0</v>
      </c>
      <c r="E42" s="49">
        <v>0</v>
      </c>
      <c r="F42" s="5">
        <v>0</v>
      </c>
      <c r="G42" s="49">
        <v>0</v>
      </c>
      <c r="H42" s="49">
        <v>1</v>
      </c>
      <c r="I42" s="49">
        <v>0</v>
      </c>
      <c r="J42" s="49">
        <v>2</v>
      </c>
      <c r="K42" s="5">
        <v>3</v>
      </c>
      <c r="L42" s="49">
        <v>0</v>
      </c>
      <c r="M42" s="49">
        <v>1</v>
      </c>
      <c r="N42" s="49">
        <v>0</v>
      </c>
      <c r="O42" s="49">
        <v>1</v>
      </c>
      <c r="P42" s="5">
        <v>2</v>
      </c>
      <c r="Q42" s="49">
        <v>0</v>
      </c>
      <c r="R42" s="49">
        <v>0</v>
      </c>
      <c r="S42" s="49">
        <v>1</v>
      </c>
      <c r="T42" s="49">
        <v>0</v>
      </c>
      <c r="U42" s="49">
        <v>1</v>
      </c>
      <c r="V42" s="49">
        <v>0</v>
      </c>
      <c r="W42" s="49">
        <v>1</v>
      </c>
      <c r="X42" s="49">
        <v>0</v>
      </c>
      <c r="Y42" s="49">
        <v>0</v>
      </c>
      <c r="Z42" s="49">
        <v>1</v>
      </c>
    </row>
    <row r="43" spans="1:26" x14ac:dyDescent="0.25">
      <c r="A43" s="9" t="s">
        <v>10</v>
      </c>
      <c r="B43" s="49">
        <v>0</v>
      </c>
      <c r="C43" s="49">
        <v>1</v>
      </c>
      <c r="D43" s="49">
        <v>0</v>
      </c>
      <c r="E43" s="49">
        <v>0</v>
      </c>
      <c r="F43" s="5">
        <v>1</v>
      </c>
      <c r="G43" s="49">
        <v>0</v>
      </c>
      <c r="H43" s="49">
        <v>8</v>
      </c>
      <c r="I43" s="49">
        <v>0</v>
      </c>
      <c r="J43" s="49">
        <v>0</v>
      </c>
      <c r="K43" s="5">
        <v>8</v>
      </c>
      <c r="L43" s="49">
        <v>0</v>
      </c>
      <c r="M43" s="49">
        <v>1</v>
      </c>
      <c r="N43" s="49">
        <v>0</v>
      </c>
      <c r="O43" s="49">
        <v>0</v>
      </c>
      <c r="P43" s="5">
        <v>1</v>
      </c>
      <c r="Q43" s="49">
        <v>0</v>
      </c>
      <c r="R43" s="49">
        <v>1</v>
      </c>
      <c r="S43" s="49">
        <v>1</v>
      </c>
      <c r="T43" s="49">
        <v>0</v>
      </c>
      <c r="U43" s="49">
        <v>2</v>
      </c>
      <c r="V43" s="49">
        <v>0</v>
      </c>
      <c r="W43" s="49">
        <v>0</v>
      </c>
      <c r="X43" s="49">
        <v>0</v>
      </c>
      <c r="Y43" s="49">
        <v>0</v>
      </c>
      <c r="Z43" s="49">
        <v>0</v>
      </c>
    </row>
    <row r="44" spans="1:26" x14ac:dyDescent="0.25">
      <c r="A44" s="9" t="s">
        <v>11</v>
      </c>
      <c r="B44" s="49">
        <v>0</v>
      </c>
      <c r="C44" s="49">
        <v>3</v>
      </c>
      <c r="D44" s="49">
        <v>0</v>
      </c>
      <c r="E44" s="49">
        <v>3</v>
      </c>
      <c r="F44" s="5">
        <v>6</v>
      </c>
      <c r="G44" s="49">
        <v>0</v>
      </c>
      <c r="H44" s="49">
        <v>1</v>
      </c>
      <c r="I44" s="49">
        <v>1</v>
      </c>
      <c r="J44" s="49">
        <v>6</v>
      </c>
      <c r="K44" s="5">
        <v>8</v>
      </c>
      <c r="L44" s="49">
        <v>0</v>
      </c>
      <c r="M44" s="49">
        <v>1</v>
      </c>
      <c r="N44" s="49">
        <v>0</v>
      </c>
      <c r="O44" s="49">
        <v>1</v>
      </c>
      <c r="P44" s="5">
        <v>2</v>
      </c>
      <c r="Q44" s="49">
        <v>0</v>
      </c>
      <c r="R44" s="49">
        <v>7</v>
      </c>
      <c r="S44" s="49">
        <v>0</v>
      </c>
      <c r="T44" s="49">
        <v>3</v>
      </c>
      <c r="U44" s="49">
        <v>10</v>
      </c>
      <c r="V44" s="49">
        <v>0</v>
      </c>
      <c r="W44" s="49">
        <v>3</v>
      </c>
      <c r="X44" s="49">
        <v>0</v>
      </c>
      <c r="Y44" s="49">
        <v>2</v>
      </c>
      <c r="Z44" s="49">
        <v>5</v>
      </c>
    </row>
    <row r="45" spans="1:26" s="3" customFormat="1" x14ac:dyDescent="0.25">
      <c r="A45" s="30" t="s">
        <v>40</v>
      </c>
      <c r="B45" s="30">
        <v>0</v>
      </c>
      <c r="C45" s="30">
        <v>2</v>
      </c>
      <c r="D45" s="30">
        <v>1</v>
      </c>
      <c r="E45" s="30">
        <v>1</v>
      </c>
      <c r="F45" s="30">
        <v>4</v>
      </c>
      <c r="G45" s="30">
        <v>1</v>
      </c>
      <c r="H45" s="30">
        <v>3</v>
      </c>
      <c r="I45" s="30">
        <v>0</v>
      </c>
      <c r="J45" s="30">
        <v>7</v>
      </c>
      <c r="K45" s="30">
        <v>11</v>
      </c>
      <c r="L45" s="30">
        <v>0</v>
      </c>
      <c r="M45" s="30">
        <v>2</v>
      </c>
      <c r="N45" s="30">
        <v>1</v>
      </c>
      <c r="O45" s="30">
        <v>3</v>
      </c>
      <c r="P45" s="30">
        <v>6</v>
      </c>
      <c r="Q45" s="30">
        <v>0</v>
      </c>
      <c r="R45" s="30">
        <v>1</v>
      </c>
      <c r="S45" s="30">
        <v>2</v>
      </c>
      <c r="T45" s="30">
        <v>2</v>
      </c>
      <c r="U45" s="30">
        <v>5</v>
      </c>
      <c r="V45" s="30">
        <v>0</v>
      </c>
      <c r="W45" s="30">
        <v>8</v>
      </c>
      <c r="X45" s="30">
        <v>0</v>
      </c>
      <c r="Y45" s="30">
        <v>0</v>
      </c>
      <c r="Z45" s="30">
        <v>8</v>
      </c>
    </row>
    <row r="46" spans="1:26" x14ac:dyDescent="0.25">
      <c r="A46" s="35" t="s">
        <v>9</v>
      </c>
      <c r="B46" s="50">
        <v>0</v>
      </c>
      <c r="C46" s="50">
        <v>0</v>
      </c>
      <c r="D46" s="50">
        <v>1</v>
      </c>
      <c r="E46" s="50">
        <v>0</v>
      </c>
      <c r="F46" s="30">
        <v>1</v>
      </c>
      <c r="G46" s="50">
        <v>1</v>
      </c>
      <c r="H46" s="50">
        <v>0</v>
      </c>
      <c r="I46" s="50">
        <v>0</v>
      </c>
      <c r="J46" s="50">
        <v>0</v>
      </c>
      <c r="K46" s="30">
        <v>1</v>
      </c>
      <c r="L46" s="50">
        <v>0</v>
      </c>
      <c r="M46" s="50">
        <v>0</v>
      </c>
      <c r="N46" s="50">
        <v>0</v>
      </c>
      <c r="O46" s="50">
        <v>0</v>
      </c>
      <c r="P46" s="30">
        <v>0</v>
      </c>
      <c r="Q46" s="50">
        <v>0</v>
      </c>
      <c r="R46" s="50">
        <v>0</v>
      </c>
      <c r="S46" s="50">
        <v>0</v>
      </c>
      <c r="T46" s="50">
        <v>0</v>
      </c>
      <c r="U46" s="50">
        <v>0</v>
      </c>
      <c r="V46" s="50">
        <v>0</v>
      </c>
      <c r="W46" s="50">
        <v>1</v>
      </c>
      <c r="X46" s="50">
        <v>0</v>
      </c>
      <c r="Y46" s="50">
        <v>0</v>
      </c>
      <c r="Z46" s="50">
        <v>1</v>
      </c>
    </row>
    <row r="47" spans="1:26" x14ac:dyDescent="0.25">
      <c r="A47" s="35" t="s">
        <v>10</v>
      </c>
      <c r="B47" s="50">
        <v>0</v>
      </c>
      <c r="C47" s="50">
        <v>1</v>
      </c>
      <c r="D47" s="50">
        <v>0</v>
      </c>
      <c r="E47" s="50">
        <v>0</v>
      </c>
      <c r="F47" s="30">
        <v>1</v>
      </c>
      <c r="G47" s="50">
        <v>0</v>
      </c>
      <c r="H47" s="50">
        <v>2</v>
      </c>
      <c r="I47" s="50">
        <v>0</v>
      </c>
      <c r="J47" s="50">
        <v>2</v>
      </c>
      <c r="K47" s="30">
        <v>4</v>
      </c>
      <c r="L47" s="50">
        <v>0</v>
      </c>
      <c r="M47" s="50">
        <v>1</v>
      </c>
      <c r="N47" s="50">
        <v>0</v>
      </c>
      <c r="O47" s="50">
        <v>0</v>
      </c>
      <c r="P47" s="30">
        <v>1</v>
      </c>
      <c r="Q47" s="50">
        <v>0</v>
      </c>
      <c r="R47" s="50">
        <v>0</v>
      </c>
      <c r="S47" s="50">
        <v>0</v>
      </c>
      <c r="T47" s="50">
        <v>0</v>
      </c>
      <c r="U47" s="50">
        <v>0</v>
      </c>
      <c r="V47" s="50">
        <v>0</v>
      </c>
      <c r="W47" s="50">
        <v>0</v>
      </c>
      <c r="X47" s="50">
        <v>0</v>
      </c>
      <c r="Y47" s="50">
        <v>0</v>
      </c>
      <c r="Z47" s="50">
        <v>0</v>
      </c>
    </row>
    <row r="48" spans="1:26" x14ac:dyDescent="0.25">
      <c r="A48" s="35" t="s">
        <v>11</v>
      </c>
      <c r="B48" s="50">
        <v>0</v>
      </c>
      <c r="C48" s="50">
        <v>1</v>
      </c>
      <c r="D48" s="50">
        <v>0</v>
      </c>
      <c r="E48" s="50">
        <v>1</v>
      </c>
      <c r="F48" s="30">
        <v>2</v>
      </c>
      <c r="G48" s="50">
        <v>0</v>
      </c>
      <c r="H48" s="50">
        <v>1</v>
      </c>
      <c r="I48" s="50">
        <v>0</v>
      </c>
      <c r="J48" s="50">
        <v>5</v>
      </c>
      <c r="K48" s="30">
        <v>6</v>
      </c>
      <c r="L48" s="50">
        <v>0</v>
      </c>
      <c r="M48" s="50">
        <v>1</v>
      </c>
      <c r="N48" s="50">
        <v>1</v>
      </c>
      <c r="O48" s="50">
        <v>3</v>
      </c>
      <c r="P48" s="30">
        <v>5</v>
      </c>
      <c r="Q48" s="50">
        <v>0</v>
      </c>
      <c r="R48" s="50">
        <v>1</v>
      </c>
      <c r="S48" s="50">
        <v>2</v>
      </c>
      <c r="T48" s="50">
        <v>2</v>
      </c>
      <c r="U48" s="50">
        <v>5</v>
      </c>
      <c r="V48" s="50">
        <v>0</v>
      </c>
      <c r="W48" s="50">
        <v>7</v>
      </c>
      <c r="X48" s="50">
        <v>0</v>
      </c>
      <c r="Y48" s="50">
        <v>0</v>
      </c>
      <c r="Z48" s="50">
        <v>7</v>
      </c>
    </row>
    <row r="49" spans="1:26" s="3" customFormat="1" x14ac:dyDescent="0.25">
      <c r="A49" s="5" t="s">
        <v>41</v>
      </c>
      <c r="B49" s="5">
        <v>0</v>
      </c>
      <c r="C49" s="5">
        <v>15</v>
      </c>
      <c r="D49" s="5">
        <v>2</v>
      </c>
      <c r="E49" s="5">
        <v>4</v>
      </c>
      <c r="F49" s="5">
        <v>21</v>
      </c>
      <c r="G49" s="5">
        <v>0</v>
      </c>
      <c r="H49" s="5">
        <v>17</v>
      </c>
      <c r="I49" s="5">
        <v>5</v>
      </c>
      <c r="J49" s="5">
        <v>25</v>
      </c>
      <c r="K49" s="5">
        <v>47</v>
      </c>
      <c r="L49" s="5">
        <v>1</v>
      </c>
      <c r="M49" s="5">
        <v>12</v>
      </c>
      <c r="N49" s="5">
        <v>8</v>
      </c>
      <c r="O49" s="5">
        <v>25</v>
      </c>
      <c r="P49" s="5">
        <v>46</v>
      </c>
      <c r="Q49" s="5">
        <v>0</v>
      </c>
      <c r="R49" s="5">
        <v>43</v>
      </c>
      <c r="S49" s="5">
        <v>5</v>
      </c>
      <c r="T49" s="5">
        <v>32</v>
      </c>
      <c r="U49" s="5">
        <v>80</v>
      </c>
      <c r="V49" s="5">
        <v>0</v>
      </c>
      <c r="W49" s="5">
        <v>36</v>
      </c>
      <c r="X49" s="5">
        <v>2</v>
      </c>
      <c r="Y49" s="5">
        <v>22</v>
      </c>
      <c r="Z49" s="5">
        <v>60</v>
      </c>
    </row>
    <row r="50" spans="1:26" x14ac:dyDescent="0.25">
      <c r="A50" s="9" t="s">
        <v>9</v>
      </c>
      <c r="B50" s="49">
        <v>0</v>
      </c>
      <c r="C50" s="49">
        <v>1</v>
      </c>
      <c r="D50" s="49">
        <v>1</v>
      </c>
      <c r="E50" s="49">
        <v>0</v>
      </c>
      <c r="F50" s="5">
        <v>2</v>
      </c>
      <c r="G50" s="49">
        <v>0</v>
      </c>
      <c r="H50" s="49">
        <v>1</v>
      </c>
      <c r="I50" s="49">
        <v>0</v>
      </c>
      <c r="J50" s="49">
        <v>3</v>
      </c>
      <c r="K50" s="5">
        <v>4</v>
      </c>
      <c r="L50" s="49">
        <v>0</v>
      </c>
      <c r="M50" s="49">
        <v>1</v>
      </c>
      <c r="N50" s="49">
        <v>1</v>
      </c>
      <c r="O50" s="49">
        <v>4</v>
      </c>
      <c r="P50" s="5">
        <v>6</v>
      </c>
      <c r="Q50" s="49">
        <v>0</v>
      </c>
      <c r="R50" s="49">
        <v>1</v>
      </c>
      <c r="S50" s="49">
        <v>0</v>
      </c>
      <c r="T50" s="49">
        <v>2</v>
      </c>
      <c r="U50" s="49">
        <v>3</v>
      </c>
      <c r="V50" s="49">
        <v>0</v>
      </c>
      <c r="W50" s="49">
        <v>2</v>
      </c>
      <c r="X50" s="49">
        <v>0</v>
      </c>
      <c r="Y50" s="49">
        <v>5</v>
      </c>
      <c r="Z50" s="49">
        <v>7</v>
      </c>
    </row>
    <row r="51" spans="1:26" x14ac:dyDescent="0.25">
      <c r="A51" s="9" t="s">
        <v>10</v>
      </c>
      <c r="B51" s="49">
        <v>0</v>
      </c>
      <c r="C51" s="49">
        <v>5</v>
      </c>
      <c r="D51" s="49">
        <v>0</v>
      </c>
      <c r="E51" s="49">
        <v>0</v>
      </c>
      <c r="F51" s="5">
        <v>5</v>
      </c>
      <c r="G51" s="49">
        <v>0</v>
      </c>
      <c r="H51" s="49">
        <v>1</v>
      </c>
      <c r="I51" s="49">
        <v>0</v>
      </c>
      <c r="J51" s="49">
        <v>0</v>
      </c>
      <c r="K51" s="5">
        <v>1</v>
      </c>
      <c r="L51" s="49">
        <v>0</v>
      </c>
      <c r="M51" s="49">
        <v>3</v>
      </c>
      <c r="N51" s="49">
        <v>0</v>
      </c>
      <c r="O51" s="49">
        <v>1</v>
      </c>
      <c r="P51" s="5">
        <v>4</v>
      </c>
      <c r="Q51" s="49">
        <v>0</v>
      </c>
      <c r="R51" s="49">
        <v>5</v>
      </c>
      <c r="S51" s="49">
        <v>0</v>
      </c>
      <c r="T51" s="49">
        <v>0</v>
      </c>
      <c r="U51" s="49">
        <v>5</v>
      </c>
      <c r="V51" s="49">
        <v>0</v>
      </c>
      <c r="W51" s="49">
        <v>2</v>
      </c>
      <c r="X51" s="49">
        <v>0</v>
      </c>
      <c r="Y51" s="49">
        <v>0</v>
      </c>
      <c r="Z51" s="49">
        <v>2</v>
      </c>
    </row>
    <row r="52" spans="1:26" x14ac:dyDescent="0.25">
      <c r="A52" s="9" t="s">
        <v>11</v>
      </c>
      <c r="B52" s="49">
        <v>0</v>
      </c>
      <c r="C52" s="49">
        <v>9</v>
      </c>
      <c r="D52" s="49">
        <v>1</v>
      </c>
      <c r="E52" s="49">
        <v>4</v>
      </c>
      <c r="F52" s="5">
        <v>14</v>
      </c>
      <c r="G52" s="49">
        <v>0</v>
      </c>
      <c r="H52" s="49">
        <v>15</v>
      </c>
      <c r="I52" s="49">
        <v>5</v>
      </c>
      <c r="J52" s="49">
        <v>22</v>
      </c>
      <c r="K52" s="5">
        <v>42</v>
      </c>
      <c r="L52" s="49">
        <v>1</v>
      </c>
      <c r="M52" s="49">
        <v>8</v>
      </c>
      <c r="N52" s="49">
        <v>7</v>
      </c>
      <c r="O52" s="49">
        <v>20</v>
      </c>
      <c r="P52" s="5">
        <v>36</v>
      </c>
      <c r="Q52" s="49">
        <v>0</v>
      </c>
      <c r="R52" s="49">
        <v>37</v>
      </c>
      <c r="S52" s="49">
        <v>5</v>
      </c>
      <c r="T52" s="49">
        <v>30</v>
      </c>
      <c r="U52" s="49">
        <v>72</v>
      </c>
      <c r="V52" s="49">
        <v>0</v>
      </c>
      <c r="W52" s="49">
        <v>32</v>
      </c>
      <c r="X52" s="49">
        <v>2</v>
      </c>
      <c r="Y52" s="49">
        <v>17</v>
      </c>
      <c r="Z52" s="49">
        <v>51</v>
      </c>
    </row>
    <row r="53" spans="1:26" s="3" customFormat="1" x14ac:dyDescent="0.25">
      <c r="A53" s="30" t="s">
        <v>42</v>
      </c>
      <c r="B53" s="30">
        <v>0</v>
      </c>
      <c r="C53" s="30">
        <v>18</v>
      </c>
      <c r="D53" s="30">
        <v>1</v>
      </c>
      <c r="E53" s="30">
        <v>2</v>
      </c>
      <c r="F53" s="30">
        <v>21</v>
      </c>
      <c r="G53" s="30">
        <v>1</v>
      </c>
      <c r="H53" s="30">
        <v>27</v>
      </c>
      <c r="I53" s="30">
        <v>1</v>
      </c>
      <c r="J53" s="30">
        <v>39</v>
      </c>
      <c r="K53" s="30">
        <v>68</v>
      </c>
      <c r="L53" s="30">
        <v>4</v>
      </c>
      <c r="M53" s="30">
        <v>30</v>
      </c>
      <c r="N53" s="30">
        <v>2</v>
      </c>
      <c r="O53" s="30">
        <v>22</v>
      </c>
      <c r="P53" s="30">
        <v>58</v>
      </c>
      <c r="Q53" s="30">
        <v>1</v>
      </c>
      <c r="R53" s="30">
        <v>34</v>
      </c>
      <c r="S53" s="30">
        <v>4</v>
      </c>
      <c r="T53" s="30">
        <v>6</v>
      </c>
      <c r="U53" s="30">
        <v>45</v>
      </c>
      <c r="V53" s="30">
        <v>0</v>
      </c>
      <c r="W53" s="30">
        <v>11</v>
      </c>
      <c r="X53" s="30">
        <v>0</v>
      </c>
      <c r="Y53" s="30">
        <v>5</v>
      </c>
      <c r="Z53" s="30">
        <v>16</v>
      </c>
    </row>
    <row r="54" spans="1:26" x14ac:dyDescent="0.25">
      <c r="A54" s="35" t="s">
        <v>9</v>
      </c>
      <c r="B54" s="50">
        <v>0</v>
      </c>
      <c r="C54" s="50">
        <v>3</v>
      </c>
      <c r="D54" s="50">
        <v>1</v>
      </c>
      <c r="E54" s="50">
        <v>1</v>
      </c>
      <c r="F54" s="30">
        <v>5</v>
      </c>
      <c r="G54" s="50">
        <v>1</v>
      </c>
      <c r="H54" s="50">
        <v>2</v>
      </c>
      <c r="I54" s="50">
        <v>0</v>
      </c>
      <c r="J54" s="50">
        <v>4</v>
      </c>
      <c r="K54" s="30">
        <v>7</v>
      </c>
      <c r="L54" s="50">
        <v>0</v>
      </c>
      <c r="M54" s="50">
        <v>0</v>
      </c>
      <c r="N54" s="50">
        <v>2</v>
      </c>
      <c r="O54" s="50">
        <v>1</v>
      </c>
      <c r="P54" s="30">
        <v>3</v>
      </c>
      <c r="Q54" s="50">
        <v>0</v>
      </c>
      <c r="R54" s="50">
        <v>1</v>
      </c>
      <c r="S54" s="50">
        <v>1</v>
      </c>
      <c r="T54" s="50">
        <v>0</v>
      </c>
      <c r="U54" s="50">
        <v>2</v>
      </c>
      <c r="V54" s="50">
        <v>0</v>
      </c>
      <c r="W54" s="50">
        <v>1</v>
      </c>
      <c r="X54" s="50">
        <v>0</v>
      </c>
      <c r="Y54" s="50">
        <v>3</v>
      </c>
      <c r="Z54" s="50">
        <v>4</v>
      </c>
    </row>
    <row r="55" spans="1:26" x14ac:dyDescent="0.25">
      <c r="A55" s="35" t="s">
        <v>10</v>
      </c>
      <c r="B55" s="50">
        <v>0</v>
      </c>
      <c r="C55" s="50">
        <v>4</v>
      </c>
      <c r="D55" s="50">
        <v>0</v>
      </c>
      <c r="E55" s="50">
        <v>0</v>
      </c>
      <c r="F55" s="30">
        <v>4</v>
      </c>
      <c r="G55" s="50">
        <v>0</v>
      </c>
      <c r="H55" s="50">
        <v>7</v>
      </c>
      <c r="I55" s="50">
        <v>1</v>
      </c>
      <c r="J55" s="50">
        <v>2</v>
      </c>
      <c r="K55" s="30">
        <v>10</v>
      </c>
      <c r="L55" s="50">
        <v>0</v>
      </c>
      <c r="M55" s="50">
        <v>1</v>
      </c>
      <c r="N55" s="50">
        <v>0</v>
      </c>
      <c r="O55" s="50">
        <v>2</v>
      </c>
      <c r="P55" s="30">
        <v>3</v>
      </c>
      <c r="Q55" s="50">
        <v>0</v>
      </c>
      <c r="R55" s="50">
        <v>4</v>
      </c>
      <c r="S55" s="50">
        <v>0</v>
      </c>
      <c r="T55" s="50">
        <v>1</v>
      </c>
      <c r="U55" s="50">
        <v>5</v>
      </c>
      <c r="V55" s="50">
        <v>0</v>
      </c>
      <c r="W55" s="50">
        <v>1</v>
      </c>
      <c r="X55" s="50">
        <v>0</v>
      </c>
      <c r="Y55" s="50">
        <v>0</v>
      </c>
      <c r="Z55" s="50">
        <v>1</v>
      </c>
    </row>
    <row r="56" spans="1:26" x14ac:dyDescent="0.25">
      <c r="A56" s="35" t="s">
        <v>11</v>
      </c>
      <c r="B56" s="50">
        <v>0</v>
      </c>
      <c r="C56" s="50">
        <v>11</v>
      </c>
      <c r="D56" s="50">
        <v>0</v>
      </c>
      <c r="E56" s="50">
        <v>1</v>
      </c>
      <c r="F56" s="30">
        <v>12</v>
      </c>
      <c r="G56" s="50">
        <v>0</v>
      </c>
      <c r="H56" s="50">
        <v>18</v>
      </c>
      <c r="I56" s="50">
        <v>0</v>
      </c>
      <c r="J56" s="50">
        <v>33</v>
      </c>
      <c r="K56" s="30">
        <v>51</v>
      </c>
      <c r="L56" s="50">
        <v>4</v>
      </c>
      <c r="M56" s="50">
        <v>29</v>
      </c>
      <c r="N56" s="50">
        <v>0</v>
      </c>
      <c r="O56" s="50">
        <v>19</v>
      </c>
      <c r="P56" s="30">
        <v>52</v>
      </c>
      <c r="Q56" s="50">
        <v>1</v>
      </c>
      <c r="R56" s="50">
        <v>29</v>
      </c>
      <c r="S56" s="50">
        <v>3</v>
      </c>
      <c r="T56" s="50">
        <v>5</v>
      </c>
      <c r="U56" s="50">
        <v>38</v>
      </c>
      <c r="V56" s="50">
        <v>0</v>
      </c>
      <c r="W56" s="50">
        <v>9</v>
      </c>
      <c r="X56" s="50">
        <v>0</v>
      </c>
      <c r="Y56" s="50">
        <v>2</v>
      </c>
      <c r="Z56" s="50">
        <v>11</v>
      </c>
    </row>
    <row r="57" spans="1:26" s="3" customFormat="1" x14ac:dyDescent="0.25">
      <c r="A57" s="5" t="s">
        <v>25</v>
      </c>
      <c r="B57" s="5">
        <v>0</v>
      </c>
      <c r="C57" s="5">
        <v>2</v>
      </c>
      <c r="D57" s="5">
        <v>0</v>
      </c>
      <c r="E57" s="5">
        <v>6</v>
      </c>
      <c r="F57" s="5">
        <v>8</v>
      </c>
      <c r="G57" s="5">
        <v>0</v>
      </c>
      <c r="H57" s="5">
        <v>11</v>
      </c>
      <c r="I57" s="5">
        <v>0</v>
      </c>
      <c r="J57" s="5">
        <v>9</v>
      </c>
      <c r="K57" s="5">
        <v>20</v>
      </c>
      <c r="L57" s="5">
        <v>0</v>
      </c>
      <c r="M57" s="5">
        <v>4</v>
      </c>
      <c r="N57" s="5">
        <v>0</v>
      </c>
      <c r="O57" s="5">
        <v>11</v>
      </c>
      <c r="P57" s="5">
        <v>15</v>
      </c>
      <c r="Q57" s="5">
        <v>0</v>
      </c>
      <c r="R57" s="5">
        <v>3</v>
      </c>
      <c r="S57" s="5">
        <v>1</v>
      </c>
      <c r="T57" s="5">
        <v>1</v>
      </c>
      <c r="U57" s="5">
        <v>5</v>
      </c>
      <c r="V57" s="5">
        <v>0</v>
      </c>
      <c r="W57" s="5">
        <v>5</v>
      </c>
      <c r="X57" s="5">
        <v>1</v>
      </c>
      <c r="Y57" s="5">
        <v>1</v>
      </c>
      <c r="Z57" s="5">
        <v>7</v>
      </c>
    </row>
    <row r="58" spans="1:26" x14ac:dyDescent="0.25">
      <c r="A58" s="9" t="s">
        <v>9</v>
      </c>
      <c r="B58" s="49">
        <v>0</v>
      </c>
      <c r="C58" s="49">
        <v>0</v>
      </c>
      <c r="D58" s="49">
        <v>0</v>
      </c>
      <c r="E58" s="49">
        <v>1</v>
      </c>
      <c r="F58" s="5">
        <v>1</v>
      </c>
      <c r="G58" s="49">
        <v>0</v>
      </c>
      <c r="H58" s="49">
        <v>2</v>
      </c>
      <c r="I58" s="49">
        <v>0</v>
      </c>
      <c r="J58" s="49">
        <v>3</v>
      </c>
      <c r="K58" s="5">
        <v>5</v>
      </c>
      <c r="L58" s="49">
        <v>0</v>
      </c>
      <c r="M58" s="49">
        <v>1</v>
      </c>
      <c r="N58" s="49">
        <v>0</v>
      </c>
      <c r="O58" s="49">
        <v>1</v>
      </c>
      <c r="P58" s="5">
        <v>2</v>
      </c>
      <c r="Q58" s="49">
        <v>0</v>
      </c>
      <c r="R58" s="49">
        <v>0</v>
      </c>
      <c r="S58" s="49">
        <v>0</v>
      </c>
      <c r="T58" s="49">
        <v>0</v>
      </c>
      <c r="U58" s="49">
        <v>0</v>
      </c>
      <c r="V58" s="49">
        <v>0</v>
      </c>
      <c r="W58" s="49">
        <v>1</v>
      </c>
      <c r="X58" s="49">
        <v>0</v>
      </c>
      <c r="Y58" s="49">
        <v>0</v>
      </c>
      <c r="Z58" s="49">
        <v>1</v>
      </c>
    </row>
    <row r="59" spans="1:26" x14ac:dyDescent="0.25">
      <c r="A59" s="9" t="s">
        <v>10</v>
      </c>
      <c r="B59" s="49">
        <v>0</v>
      </c>
      <c r="C59" s="49">
        <v>1</v>
      </c>
      <c r="D59" s="49">
        <v>0</v>
      </c>
      <c r="E59" s="49">
        <v>1</v>
      </c>
      <c r="F59" s="5">
        <v>2</v>
      </c>
      <c r="G59" s="49">
        <v>0</v>
      </c>
      <c r="H59" s="49">
        <v>2</v>
      </c>
      <c r="I59" s="49">
        <v>0</v>
      </c>
      <c r="J59" s="49">
        <v>0</v>
      </c>
      <c r="K59" s="5">
        <v>2</v>
      </c>
      <c r="L59" s="49">
        <v>0</v>
      </c>
      <c r="M59" s="49">
        <v>1</v>
      </c>
      <c r="N59" s="49">
        <v>0</v>
      </c>
      <c r="O59" s="49">
        <v>0</v>
      </c>
      <c r="P59" s="5">
        <v>1</v>
      </c>
      <c r="Q59" s="49">
        <v>0</v>
      </c>
      <c r="R59" s="49">
        <v>0</v>
      </c>
      <c r="S59" s="49">
        <v>1</v>
      </c>
      <c r="T59" s="49">
        <v>0</v>
      </c>
      <c r="U59" s="49">
        <v>1</v>
      </c>
      <c r="V59" s="49">
        <v>0</v>
      </c>
      <c r="W59" s="49">
        <v>3</v>
      </c>
      <c r="X59" s="49">
        <v>0</v>
      </c>
      <c r="Y59" s="49">
        <v>0</v>
      </c>
      <c r="Z59" s="49">
        <v>3</v>
      </c>
    </row>
    <row r="60" spans="1:26" x14ac:dyDescent="0.25">
      <c r="A60" s="9" t="s">
        <v>11</v>
      </c>
      <c r="B60" s="49">
        <v>0</v>
      </c>
      <c r="C60" s="49">
        <v>1</v>
      </c>
      <c r="D60" s="49">
        <v>0</v>
      </c>
      <c r="E60" s="49">
        <v>4</v>
      </c>
      <c r="F60" s="5">
        <v>5</v>
      </c>
      <c r="G60" s="49">
        <v>0</v>
      </c>
      <c r="H60" s="49">
        <v>7</v>
      </c>
      <c r="I60" s="49">
        <v>0</v>
      </c>
      <c r="J60" s="49">
        <v>6</v>
      </c>
      <c r="K60" s="5">
        <v>13</v>
      </c>
      <c r="L60" s="49">
        <v>0</v>
      </c>
      <c r="M60" s="49">
        <v>2</v>
      </c>
      <c r="N60" s="49">
        <v>0</v>
      </c>
      <c r="O60" s="49">
        <v>10</v>
      </c>
      <c r="P60" s="5">
        <v>12</v>
      </c>
      <c r="Q60" s="49">
        <v>0</v>
      </c>
      <c r="R60" s="49">
        <v>3</v>
      </c>
      <c r="S60" s="49">
        <v>0</v>
      </c>
      <c r="T60" s="49">
        <v>1</v>
      </c>
      <c r="U60" s="49">
        <v>4</v>
      </c>
      <c r="V60" s="49">
        <v>0</v>
      </c>
      <c r="W60" s="49">
        <v>1</v>
      </c>
      <c r="X60" s="49">
        <v>1</v>
      </c>
      <c r="Y60" s="49">
        <v>1</v>
      </c>
      <c r="Z60" s="49">
        <v>3</v>
      </c>
    </row>
    <row r="61" spans="1:26" s="3" customFormat="1" x14ac:dyDescent="0.25">
      <c r="A61" s="30" t="s">
        <v>26</v>
      </c>
      <c r="B61" s="30">
        <v>0</v>
      </c>
      <c r="C61" s="30">
        <v>7</v>
      </c>
      <c r="D61" s="30">
        <v>0</v>
      </c>
      <c r="E61" s="30">
        <v>1</v>
      </c>
      <c r="F61" s="30">
        <v>8</v>
      </c>
      <c r="G61" s="30">
        <v>0</v>
      </c>
      <c r="H61" s="30">
        <v>7</v>
      </c>
      <c r="I61" s="30">
        <v>3</v>
      </c>
      <c r="J61" s="30">
        <v>16</v>
      </c>
      <c r="K61" s="30">
        <v>26</v>
      </c>
      <c r="L61" s="30">
        <v>0</v>
      </c>
      <c r="M61" s="30">
        <v>8</v>
      </c>
      <c r="N61" s="30">
        <v>0</v>
      </c>
      <c r="O61" s="30">
        <v>12</v>
      </c>
      <c r="P61" s="30">
        <v>20</v>
      </c>
      <c r="Q61" s="30">
        <v>0</v>
      </c>
      <c r="R61" s="30">
        <v>8</v>
      </c>
      <c r="S61" s="30">
        <v>3</v>
      </c>
      <c r="T61" s="30">
        <v>4</v>
      </c>
      <c r="U61" s="30">
        <v>15</v>
      </c>
      <c r="V61" s="30">
        <v>0</v>
      </c>
      <c r="W61" s="30">
        <v>5</v>
      </c>
      <c r="X61" s="30">
        <v>2</v>
      </c>
      <c r="Y61" s="30">
        <v>5</v>
      </c>
      <c r="Z61" s="30">
        <v>12</v>
      </c>
    </row>
    <row r="62" spans="1:26" x14ac:dyDescent="0.25">
      <c r="A62" s="35" t="s">
        <v>9</v>
      </c>
      <c r="B62" s="50">
        <v>0</v>
      </c>
      <c r="C62" s="50">
        <v>1</v>
      </c>
      <c r="D62" s="50">
        <v>0</v>
      </c>
      <c r="E62" s="50">
        <v>0</v>
      </c>
      <c r="F62" s="30">
        <v>1</v>
      </c>
      <c r="G62" s="50">
        <v>0</v>
      </c>
      <c r="H62" s="50">
        <v>3</v>
      </c>
      <c r="I62" s="50">
        <v>1</v>
      </c>
      <c r="J62" s="50">
        <v>1</v>
      </c>
      <c r="K62" s="30">
        <v>5</v>
      </c>
      <c r="L62" s="50">
        <v>0</v>
      </c>
      <c r="M62" s="50">
        <v>1</v>
      </c>
      <c r="N62" s="50">
        <v>0</v>
      </c>
      <c r="O62" s="50">
        <v>1</v>
      </c>
      <c r="P62" s="30">
        <v>2</v>
      </c>
      <c r="Q62" s="50">
        <v>0</v>
      </c>
      <c r="R62" s="50">
        <v>1</v>
      </c>
      <c r="S62" s="50">
        <v>1</v>
      </c>
      <c r="T62" s="50">
        <v>2</v>
      </c>
      <c r="U62" s="50">
        <v>4</v>
      </c>
      <c r="V62" s="50">
        <v>0</v>
      </c>
      <c r="W62" s="50">
        <v>2</v>
      </c>
      <c r="X62" s="50">
        <v>1</v>
      </c>
      <c r="Y62" s="50">
        <v>0</v>
      </c>
      <c r="Z62" s="50">
        <v>3</v>
      </c>
    </row>
    <row r="63" spans="1:26" x14ac:dyDescent="0.25">
      <c r="A63" s="35" t="s">
        <v>10</v>
      </c>
      <c r="B63" s="50">
        <v>0</v>
      </c>
      <c r="C63" s="50">
        <v>5</v>
      </c>
      <c r="D63" s="50">
        <v>0</v>
      </c>
      <c r="E63" s="50">
        <v>0</v>
      </c>
      <c r="F63" s="30">
        <v>5</v>
      </c>
      <c r="G63" s="50">
        <v>0</v>
      </c>
      <c r="H63" s="50">
        <v>1</v>
      </c>
      <c r="I63" s="50">
        <v>0</v>
      </c>
      <c r="J63" s="50">
        <v>0</v>
      </c>
      <c r="K63" s="30">
        <v>1</v>
      </c>
      <c r="L63" s="50">
        <v>0</v>
      </c>
      <c r="M63" s="50">
        <v>3</v>
      </c>
      <c r="N63" s="50">
        <v>0</v>
      </c>
      <c r="O63" s="50">
        <v>0</v>
      </c>
      <c r="P63" s="30">
        <v>3</v>
      </c>
      <c r="Q63" s="50">
        <v>0</v>
      </c>
      <c r="R63" s="50">
        <v>2</v>
      </c>
      <c r="S63" s="50">
        <v>0</v>
      </c>
      <c r="T63" s="50">
        <v>0</v>
      </c>
      <c r="U63" s="50">
        <v>2</v>
      </c>
      <c r="V63" s="50">
        <v>0</v>
      </c>
      <c r="W63" s="50">
        <v>0</v>
      </c>
      <c r="X63" s="50">
        <v>0</v>
      </c>
      <c r="Y63" s="50">
        <v>1</v>
      </c>
      <c r="Z63" s="50">
        <v>1</v>
      </c>
    </row>
    <row r="64" spans="1:26" x14ac:dyDescent="0.25">
      <c r="A64" s="35" t="s">
        <v>11</v>
      </c>
      <c r="B64" s="50">
        <v>0</v>
      </c>
      <c r="C64" s="50">
        <v>1</v>
      </c>
      <c r="D64" s="50">
        <v>0</v>
      </c>
      <c r="E64" s="50">
        <v>1</v>
      </c>
      <c r="F64" s="30">
        <v>2</v>
      </c>
      <c r="G64" s="50">
        <v>0</v>
      </c>
      <c r="H64" s="50">
        <v>3</v>
      </c>
      <c r="I64" s="50">
        <v>2</v>
      </c>
      <c r="J64" s="50">
        <v>15</v>
      </c>
      <c r="K64" s="30">
        <v>20</v>
      </c>
      <c r="L64" s="50">
        <v>0</v>
      </c>
      <c r="M64" s="50">
        <v>4</v>
      </c>
      <c r="N64" s="50">
        <v>0</v>
      </c>
      <c r="O64" s="50">
        <v>11</v>
      </c>
      <c r="P64" s="30">
        <v>15</v>
      </c>
      <c r="Q64" s="50">
        <v>0</v>
      </c>
      <c r="R64" s="50">
        <v>5</v>
      </c>
      <c r="S64" s="50">
        <v>2</v>
      </c>
      <c r="T64" s="50">
        <v>2</v>
      </c>
      <c r="U64" s="50">
        <v>9</v>
      </c>
      <c r="V64" s="50">
        <v>0</v>
      </c>
      <c r="W64" s="50">
        <v>3</v>
      </c>
      <c r="X64" s="50">
        <v>1</v>
      </c>
      <c r="Y64" s="50">
        <v>4</v>
      </c>
      <c r="Z64" s="50">
        <v>8</v>
      </c>
    </row>
    <row r="65" spans="1:26" s="3" customFormat="1" x14ac:dyDescent="0.25">
      <c r="A65" s="5" t="s">
        <v>43</v>
      </c>
      <c r="B65" s="5">
        <v>0</v>
      </c>
      <c r="C65" s="5">
        <v>3</v>
      </c>
      <c r="D65" s="5">
        <v>1</v>
      </c>
      <c r="E65" s="5">
        <v>3</v>
      </c>
      <c r="F65" s="5">
        <v>7</v>
      </c>
      <c r="G65" s="5">
        <v>0</v>
      </c>
      <c r="H65" s="5">
        <v>5</v>
      </c>
      <c r="I65" s="5">
        <v>3</v>
      </c>
      <c r="J65" s="5">
        <v>13</v>
      </c>
      <c r="K65" s="5">
        <v>21</v>
      </c>
      <c r="L65" s="5">
        <v>0</v>
      </c>
      <c r="M65" s="5">
        <v>1</v>
      </c>
      <c r="N65" s="5">
        <v>0</v>
      </c>
      <c r="O65" s="5">
        <v>10</v>
      </c>
      <c r="P65" s="5">
        <v>11</v>
      </c>
      <c r="Q65" s="5">
        <v>0</v>
      </c>
      <c r="R65" s="5">
        <v>6</v>
      </c>
      <c r="S65" s="5">
        <v>2</v>
      </c>
      <c r="T65" s="5">
        <v>5</v>
      </c>
      <c r="U65" s="5">
        <v>13</v>
      </c>
      <c r="V65" s="5">
        <v>0</v>
      </c>
      <c r="W65" s="5">
        <v>3</v>
      </c>
      <c r="X65" s="5">
        <v>1</v>
      </c>
      <c r="Y65" s="5">
        <v>5</v>
      </c>
      <c r="Z65" s="5">
        <v>9</v>
      </c>
    </row>
    <row r="66" spans="1:26" x14ac:dyDescent="0.25">
      <c r="A66" s="9" t="s">
        <v>9</v>
      </c>
      <c r="B66" s="49">
        <v>0</v>
      </c>
      <c r="C66" s="49">
        <v>0</v>
      </c>
      <c r="D66" s="49">
        <v>1</v>
      </c>
      <c r="E66" s="49">
        <v>2</v>
      </c>
      <c r="F66" s="5">
        <v>3</v>
      </c>
      <c r="G66" s="49">
        <v>0</v>
      </c>
      <c r="H66" s="49">
        <v>2</v>
      </c>
      <c r="I66" s="49">
        <v>3</v>
      </c>
      <c r="J66" s="49">
        <v>3</v>
      </c>
      <c r="K66" s="5">
        <v>8</v>
      </c>
      <c r="L66" s="49">
        <v>0</v>
      </c>
      <c r="M66" s="49">
        <v>0</v>
      </c>
      <c r="N66" s="49">
        <v>0</v>
      </c>
      <c r="O66" s="49">
        <v>1</v>
      </c>
      <c r="P66" s="5">
        <v>1</v>
      </c>
      <c r="Q66" s="49">
        <v>0</v>
      </c>
      <c r="R66" s="49">
        <v>0</v>
      </c>
      <c r="S66" s="49">
        <v>1</v>
      </c>
      <c r="T66" s="49">
        <v>4</v>
      </c>
      <c r="U66" s="49">
        <v>5</v>
      </c>
      <c r="V66" s="49">
        <v>0</v>
      </c>
      <c r="W66" s="49">
        <v>1</v>
      </c>
      <c r="X66" s="49">
        <v>1</v>
      </c>
      <c r="Y66" s="49">
        <v>1</v>
      </c>
      <c r="Z66" s="49">
        <v>3</v>
      </c>
    </row>
    <row r="67" spans="1:26" x14ac:dyDescent="0.25">
      <c r="A67" s="9" t="s">
        <v>10</v>
      </c>
      <c r="B67" s="49">
        <v>0</v>
      </c>
      <c r="C67" s="49">
        <v>3</v>
      </c>
      <c r="D67" s="49">
        <v>0</v>
      </c>
      <c r="E67" s="49">
        <v>0</v>
      </c>
      <c r="F67" s="5">
        <v>3</v>
      </c>
      <c r="G67" s="49">
        <v>0</v>
      </c>
      <c r="H67" s="49">
        <v>1</v>
      </c>
      <c r="I67" s="49">
        <v>0</v>
      </c>
      <c r="J67" s="49">
        <v>0</v>
      </c>
      <c r="K67" s="5">
        <v>1</v>
      </c>
      <c r="L67" s="49">
        <v>0</v>
      </c>
      <c r="M67" s="49">
        <v>1</v>
      </c>
      <c r="N67" s="49">
        <v>0</v>
      </c>
      <c r="O67" s="49">
        <v>0</v>
      </c>
      <c r="P67" s="5">
        <v>1</v>
      </c>
      <c r="Q67" s="49">
        <v>0</v>
      </c>
      <c r="R67" s="49">
        <v>2</v>
      </c>
      <c r="S67" s="49">
        <v>0</v>
      </c>
      <c r="T67" s="49">
        <v>0</v>
      </c>
      <c r="U67" s="49">
        <v>2</v>
      </c>
      <c r="V67" s="49">
        <v>0</v>
      </c>
      <c r="W67" s="49">
        <v>2</v>
      </c>
      <c r="X67" s="49">
        <v>0</v>
      </c>
      <c r="Y67" s="49">
        <v>0</v>
      </c>
      <c r="Z67" s="49">
        <v>2</v>
      </c>
    </row>
    <row r="68" spans="1:26" x14ac:dyDescent="0.25">
      <c r="A68" s="9" t="s">
        <v>11</v>
      </c>
      <c r="B68" s="49">
        <v>0</v>
      </c>
      <c r="C68" s="49">
        <v>0</v>
      </c>
      <c r="D68" s="49">
        <v>0</v>
      </c>
      <c r="E68" s="49">
        <v>1</v>
      </c>
      <c r="F68" s="5">
        <v>1</v>
      </c>
      <c r="G68" s="49">
        <v>0</v>
      </c>
      <c r="H68" s="49">
        <v>2</v>
      </c>
      <c r="I68" s="49">
        <v>0</v>
      </c>
      <c r="J68" s="49">
        <v>10</v>
      </c>
      <c r="K68" s="5">
        <v>12</v>
      </c>
      <c r="L68" s="49">
        <v>0</v>
      </c>
      <c r="M68" s="49">
        <v>0</v>
      </c>
      <c r="N68" s="49">
        <v>0</v>
      </c>
      <c r="O68" s="49">
        <v>9</v>
      </c>
      <c r="P68" s="5">
        <v>9</v>
      </c>
      <c r="Q68" s="49">
        <v>0</v>
      </c>
      <c r="R68" s="49">
        <v>4</v>
      </c>
      <c r="S68" s="49">
        <v>1</v>
      </c>
      <c r="T68" s="49">
        <v>1</v>
      </c>
      <c r="U68" s="49">
        <v>6</v>
      </c>
      <c r="V68" s="49">
        <v>0</v>
      </c>
      <c r="W68" s="49">
        <v>0</v>
      </c>
      <c r="X68" s="49">
        <v>0</v>
      </c>
      <c r="Y68" s="49">
        <v>4</v>
      </c>
      <c r="Z68" s="49">
        <v>4</v>
      </c>
    </row>
    <row r="69" spans="1:26" s="3" customFormat="1" x14ac:dyDescent="0.25">
      <c r="A69" s="30" t="s">
        <v>44</v>
      </c>
      <c r="B69" s="30">
        <v>1</v>
      </c>
      <c r="C69" s="30">
        <v>4</v>
      </c>
      <c r="D69" s="30">
        <v>0</v>
      </c>
      <c r="E69" s="30">
        <v>3</v>
      </c>
      <c r="F69" s="30">
        <v>8</v>
      </c>
      <c r="G69" s="30">
        <v>0</v>
      </c>
      <c r="H69" s="30">
        <v>5</v>
      </c>
      <c r="I69" s="30">
        <v>0</v>
      </c>
      <c r="J69" s="30">
        <v>15</v>
      </c>
      <c r="K69" s="30">
        <v>20</v>
      </c>
      <c r="L69" s="30">
        <v>1</v>
      </c>
      <c r="M69" s="30">
        <v>6</v>
      </c>
      <c r="N69" s="30">
        <v>3</v>
      </c>
      <c r="O69" s="30">
        <v>13</v>
      </c>
      <c r="P69" s="30">
        <v>23</v>
      </c>
      <c r="Q69" s="30">
        <v>0</v>
      </c>
      <c r="R69" s="30">
        <v>5</v>
      </c>
      <c r="S69" s="30">
        <v>1</v>
      </c>
      <c r="T69" s="30">
        <v>20</v>
      </c>
      <c r="U69" s="30">
        <v>26</v>
      </c>
      <c r="V69" s="30">
        <v>0</v>
      </c>
      <c r="W69" s="30">
        <v>0</v>
      </c>
      <c r="X69" s="30">
        <v>1</v>
      </c>
      <c r="Y69" s="30">
        <v>10</v>
      </c>
      <c r="Z69" s="30">
        <v>11</v>
      </c>
    </row>
    <row r="70" spans="1:26" x14ac:dyDescent="0.25">
      <c r="A70" s="35" t="s">
        <v>9</v>
      </c>
      <c r="B70" s="50">
        <v>1</v>
      </c>
      <c r="C70" s="50">
        <v>1</v>
      </c>
      <c r="D70" s="50">
        <v>0</v>
      </c>
      <c r="E70" s="50">
        <v>3</v>
      </c>
      <c r="F70" s="30">
        <v>5</v>
      </c>
      <c r="G70" s="50">
        <v>0</v>
      </c>
      <c r="H70" s="50">
        <v>0</v>
      </c>
      <c r="I70" s="50">
        <v>0</v>
      </c>
      <c r="J70" s="50">
        <v>3</v>
      </c>
      <c r="K70" s="30">
        <v>3</v>
      </c>
      <c r="L70" s="50">
        <v>0</v>
      </c>
      <c r="M70" s="50">
        <v>3</v>
      </c>
      <c r="N70" s="50">
        <v>1</v>
      </c>
      <c r="O70" s="50">
        <v>3</v>
      </c>
      <c r="P70" s="30">
        <v>7</v>
      </c>
      <c r="Q70" s="50">
        <v>0</v>
      </c>
      <c r="R70" s="50">
        <v>0</v>
      </c>
      <c r="S70" s="50">
        <v>1</v>
      </c>
      <c r="T70" s="50">
        <v>11</v>
      </c>
      <c r="U70" s="50">
        <v>12</v>
      </c>
      <c r="V70" s="50">
        <v>0</v>
      </c>
      <c r="W70" s="50">
        <v>0</v>
      </c>
      <c r="X70" s="50">
        <v>1</v>
      </c>
      <c r="Y70" s="50">
        <v>1</v>
      </c>
      <c r="Z70" s="50">
        <v>2</v>
      </c>
    </row>
    <row r="71" spans="1:26" x14ac:dyDescent="0.25">
      <c r="A71" s="35" t="s">
        <v>10</v>
      </c>
      <c r="B71" s="50">
        <v>0</v>
      </c>
      <c r="C71" s="50">
        <v>0</v>
      </c>
      <c r="D71" s="50">
        <v>0</v>
      </c>
      <c r="E71" s="50">
        <v>0</v>
      </c>
      <c r="F71" s="30">
        <v>0</v>
      </c>
      <c r="G71" s="50">
        <v>0</v>
      </c>
      <c r="H71" s="50">
        <v>1</v>
      </c>
      <c r="I71" s="50">
        <v>0</v>
      </c>
      <c r="J71" s="50">
        <v>0</v>
      </c>
      <c r="K71" s="30">
        <v>1</v>
      </c>
      <c r="L71" s="50">
        <v>0</v>
      </c>
      <c r="M71" s="50">
        <v>1</v>
      </c>
      <c r="N71" s="50">
        <v>0</v>
      </c>
      <c r="O71" s="50">
        <v>0</v>
      </c>
      <c r="P71" s="30">
        <v>1</v>
      </c>
      <c r="Q71" s="50">
        <v>0</v>
      </c>
      <c r="R71" s="50">
        <v>1</v>
      </c>
      <c r="S71" s="50">
        <v>0</v>
      </c>
      <c r="T71" s="50">
        <v>0</v>
      </c>
      <c r="U71" s="50">
        <v>1</v>
      </c>
      <c r="V71" s="50">
        <v>0</v>
      </c>
      <c r="W71" s="50">
        <v>0</v>
      </c>
      <c r="X71" s="50">
        <v>0</v>
      </c>
      <c r="Y71" s="50">
        <v>0</v>
      </c>
      <c r="Z71" s="50">
        <v>0</v>
      </c>
    </row>
    <row r="72" spans="1:26" x14ac:dyDescent="0.25">
      <c r="A72" s="35" t="s">
        <v>11</v>
      </c>
      <c r="B72" s="50">
        <v>0</v>
      </c>
      <c r="C72" s="50">
        <v>3</v>
      </c>
      <c r="D72" s="50">
        <v>0</v>
      </c>
      <c r="E72" s="50">
        <v>0</v>
      </c>
      <c r="F72" s="30">
        <v>3</v>
      </c>
      <c r="G72" s="50">
        <v>0</v>
      </c>
      <c r="H72" s="50">
        <v>4</v>
      </c>
      <c r="I72" s="50">
        <v>0</v>
      </c>
      <c r="J72" s="50">
        <v>12</v>
      </c>
      <c r="K72" s="30">
        <v>16</v>
      </c>
      <c r="L72" s="50">
        <v>1</v>
      </c>
      <c r="M72" s="50">
        <v>2</v>
      </c>
      <c r="N72" s="50">
        <v>2</v>
      </c>
      <c r="O72" s="50">
        <v>10</v>
      </c>
      <c r="P72" s="30">
        <v>15</v>
      </c>
      <c r="Q72" s="50">
        <v>0</v>
      </c>
      <c r="R72" s="50">
        <v>4</v>
      </c>
      <c r="S72" s="50">
        <v>0</v>
      </c>
      <c r="T72" s="50">
        <v>9</v>
      </c>
      <c r="U72" s="50">
        <v>13</v>
      </c>
      <c r="V72" s="50">
        <v>0</v>
      </c>
      <c r="W72" s="50">
        <v>0</v>
      </c>
      <c r="X72" s="50">
        <v>0</v>
      </c>
      <c r="Y72" s="50">
        <v>9</v>
      </c>
      <c r="Z72" s="50">
        <v>9</v>
      </c>
    </row>
    <row r="73" spans="1:26" s="3" customFormat="1" x14ac:dyDescent="0.25">
      <c r="A73" s="5" t="s">
        <v>124</v>
      </c>
      <c r="B73" s="5">
        <v>0</v>
      </c>
      <c r="C73" s="5">
        <v>3</v>
      </c>
      <c r="D73" s="5">
        <v>0</v>
      </c>
      <c r="E73" s="5">
        <v>0</v>
      </c>
      <c r="F73" s="5">
        <v>3</v>
      </c>
      <c r="G73" s="5">
        <v>0</v>
      </c>
      <c r="H73" s="5">
        <v>0</v>
      </c>
      <c r="I73" s="5">
        <v>0</v>
      </c>
      <c r="J73" s="5">
        <v>0</v>
      </c>
      <c r="K73" s="5">
        <v>0</v>
      </c>
      <c r="L73" s="5">
        <v>0</v>
      </c>
      <c r="M73" s="5">
        <v>0</v>
      </c>
      <c r="N73" s="5">
        <v>1</v>
      </c>
      <c r="O73" s="5">
        <v>0</v>
      </c>
      <c r="P73" s="5">
        <v>1</v>
      </c>
      <c r="Q73" s="5">
        <v>0</v>
      </c>
      <c r="R73" s="5">
        <v>0</v>
      </c>
      <c r="S73" s="5">
        <v>0</v>
      </c>
      <c r="T73" s="5">
        <v>0</v>
      </c>
      <c r="U73" s="5">
        <v>0</v>
      </c>
      <c r="V73" s="5">
        <v>0</v>
      </c>
      <c r="W73" s="5">
        <v>0</v>
      </c>
      <c r="X73" s="5">
        <v>0</v>
      </c>
      <c r="Y73" s="5">
        <v>0</v>
      </c>
      <c r="Z73" s="5">
        <v>0</v>
      </c>
    </row>
    <row r="74" spans="1:26" x14ac:dyDescent="0.25">
      <c r="A74" s="9" t="s">
        <v>9</v>
      </c>
      <c r="B74" s="49">
        <v>0</v>
      </c>
      <c r="C74" s="49">
        <v>3</v>
      </c>
      <c r="D74" s="49">
        <v>0</v>
      </c>
      <c r="E74" s="49">
        <v>0</v>
      </c>
      <c r="F74" s="5">
        <v>3</v>
      </c>
      <c r="G74" s="49">
        <v>0</v>
      </c>
      <c r="H74" s="49">
        <v>0</v>
      </c>
      <c r="I74" s="49">
        <v>0</v>
      </c>
      <c r="J74" s="49">
        <v>0</v>
      </c>
      <c r="K74" s="5">
        <v>0</v>
      </c>
      <c r="L74" s="49">
        <v>0</v>
      </c>
      <c r="M74" s="49">
        <v>0</v>
      </c>
      <c r="N74" s="49">
        <v>1</v>
      </c>
      <c r="O74" s="49">
        <v>0</v>
      </c>
      <c r="P74" s="5">
        <v>1</v>
      </c>
      <c r="Q74" s="49">
        <v>0</v>
      </c>
      <c r="R74" s="49">
        <v>0</v>
      </c>
      <c r="S74" s="49">
        <v>0</v>
      </c>
      <c r="T74" s="49">
        <v>0</v>
      </c>
      <c r="U74" s="49">
        <v>0</v>
      </c>
      <c r="V74" s="49">
        <v>0</v>
      </c>
      <c r="W74" s="49">
        <v>0</v>
      </c>
      <c r="X74" s="49">
        <v>0</v>
      </c>
      <c r="Y74" s="49">
        <v>0</v>
      </c>
      <c r="Z74" s="49">
        <v>0</v>
      </c>
    </row>
    <row r="75" spans="1:26" x14ac:dyDescent="0.25">
      <c r="A75" s="9" t="s">
        <v>11</v>
      </c>
      <c r="B75" s="49">
        <v>0</v>
      </c>
      <c r="C75" s="49">
        <v>0</v>
      </c>
      <c r="D75" s="49">
        <v>0</v>
      </c>
      <c r="E75" s="49">
        <v>0</v>
      </c>
      <c r="F75" s="5">
        <v>0</v>
      </c>
      <c r="G75" s="49">
        <v>0</v>
      </c>
      <c r="H75" s="49">
        <v>0</v>
      </c>
      <c r="I75" s="49">
        <v>0</v>
      </c>
      <c r="J75" s="49">
        <v>0</v>
      </c>
      <c r="K75" s="5">
        <v>0</v>
      </c>
      <c r="L75" s="49">
        <v>0</v>
      </c>
      <c r="M75" s="49">
        <v>0</v>
      </c>
      <c r="N75" s="49">
        <v>0</v>
      </c>
      <c r="O75" s="49">
        <v>0</v>
      </c>
      <c r="P75" s="5">
        <v>0</v>
      </c>
      <c r="Q75" s="49">
        <v>0</v>
      </c>
      <c r="R75" s="49">
        <v>0</v>
      </c>
      <c r="S75" s="49">
        <v>0</v>
      </c>
      <c r="T75" s="49">
        <v>0</v>
      </c>
      <c r="U75" s="49">
        <v>0</v>
      </c>
      <c r="V75" s="49">
        <v>0</v>
      </c>
      <c r="W75" s="49">
        <v>0</v>
      </c>
      <c r="X75" s="49">
        <v>0</v>
      </c>
      <c r="Y75" s="49">
        <v>0</v>
      </c>
      <c r="Z75" s="49">
        <v>0</v>
      </c>
    </row>
    <row r="76" spans="1:26" s="3" customFormat="1" x14ac:dyDescent="0.25">
      <c r="A76" s="5" t="s">
        <v>2</v>
      </c>
      <c r="B76" s="5">
        <v>3</v>
      </c>
      <c r="C76" s="5">
        <v>155</v>
      </c>
      <c r="D76" s="5">
        <v>15</v>
      </c>
      <c r="E76" s="5">
        <v>44</v>
      </c>
      <c r="F76" s="5">
        <v>217</v>
      </c>
      <c r="G76" s="5">
        <v>6</v>
      </c>
      <c r="H76" s="5">
        <v>192</v>
      </c>
      <c r="I76" s="5">
        <v>40</v>
      </c>
      <c r="J76" s="5">
        <v>221</v>
      </c>
      <c r="K76" s="5">
        <v>459</v>
      </c>
      <c r="L76" s="5">
        <v>12</v>
      </c>
      <c r="M76" s="5">
        <v>163</v>
      </c>
      <c r="N76" s="5">
        <v>46</v>
      </c>
      <c r="O76" s="5">
        <v>188</v>
      </c>
      <c r="P76" s="5">
        <v>409</v>
      </c>
      <c r="Q76" s="5">
        <v>1</v>
      </c>
      <c r="R76" s="5">
        <v>259</v>
      </c>
      <c r="S76" s="5">
        <v>54</v>
      </c>
      <c r="T76" s="5">
        <v>162</v>
      </c>
      <c r="U76" s="5">
        <v>476</v>
      </c>
      <c r="V76" s="5">
        <v>5</v>
      </c>
      <c r="W76" s="5">
        <v>141</v>
      </c>
      <c r="X76" s="5">
        <v>34</v>
      </c>
      <c r="Y76" s="5">
        <v>116</v>
      </c>
      <c r="Z76" s="5">
        <f>SUM(Z73,Z69,Z65,Z61,Z57,Z53,Z49,Z45,Z41,Z37,Z33,Z29,Z25,Z21,Z17,Z13,Z9,Z5)</f>
        <v>296</v>
      </c>
    </row>
    <row r="78" spans="1:26" ht="28.5" customHeight="1" x14ac:dyDescent="0.25">
      <c r="A78" s="60" t="s">
        <v>123</v>
      </c>
      <c r="B78" s="60"/>
      <c r="C78" s="60"/>
    </row>
    <row r="80" spans="1:26" ht="29.25" customHeight="1" x14ac:dyDescent="0.25">
      <c r="A80" s="60" t="s">
        <v>30</v>
      </c>
      <c r="B80" s="60"/>
      <c r="C80" s="60"/>
    </row>
    <row r="82" spans="1:3" ht="43.5" customHeight="1" x14ac:dyDescent="0.25">
      <c r="A82" s="60" t="s">
        <v>145</v>
      </c>
      <c r="B82" s="60"/>
      <c r="C82" s="60"/>
    </row>
    <row r="84" spans="1:3" ht="30" customHeight="1" x14ac:dyDescent="0.25">
      <c r="A84" s="60" t="s">
        <v>140</v>
      </c>
      <c r="B84" s="60"/>
      <c r="C84" s="60"/>
    </row>
    <row r="86" spans="1:3" ht="44.25" customHeight="1" x14ac:dyDescent="0.25">
      <c r="A86" s="60" t="s">
        <v>134</v>
      </c>
      <c r="B86" s="60"/>
      <c r="C86" s="60"/>
    </row>
    <row r="87" spans="1:3" x14ac:dyDescent="0.25">
      <c r="A87" s="1"/>
    </row>
    <row r="88" spans="1:3" ht="43.5" customHeight="1" x14ac:dyDescent="0.25">
      <c r="A88" s="60" t="s">
        <v>135</v>
      </c>
      <c r="B88" s="60"/>
      <c r="C88" s="60"/>
    </row>
    <row r="90" spans="1:3" ht="134.65" customHeight="1" x14ac:dyDescent="0.25">
      <c r="A90" s="60" t="s">
        <v>158</v>
      </c>
      <c r="B90" s="60"/>
      <c r="C90" s="60"/>
    </row>
  </sheetData>
  <mergeCells count="13">
    <mergeCell ref="V3:Z3"/>
    <mergeCell ref="Q3:U3"/>
    <mergeCell ref="L3:P3"/>
    <mergeCell ref="G3:K3"/>
    <mergeCell ref="A90:C90"/>
    <mergeCell ref="A78:C78"/>
    <mergeCell ref="A80:C80"/>
    <mergeCell ref="A82:C82"/>
    <mergeCell ref="A84:C84"/>
    <mergeCell ref="A86:C86"/>
    <mergeCell ref="A88:C88"/>
    <mergeCell ref="A3:A4"/>
    <mergeCell ref="B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2181D-73F7-49B3-942F-3D95CE87FCC2}">
  <dimension ref="A1:A74"/>
  <sheetViews>
    <sheetView workbookViewId="0"/>
  </sheetViews>
  <sheetFormatPr defaultRowHeight="15" x14ac:dyDescent="0.25"/>
  <cols>
    <col min="1" max="1" width="23.28515625" customWidth="1"/>
  </cols>
  <sheetData>
    <row r="1" spans="1:1" ht="21" x14ac:dyDescent="0.35">
      <c r="A1" s="46" t="s">
        <v>175</v>
      </c>
    </row>
    <row r="3" spans="1:1" x14ac:dyDescent="0.25">
      <c r="A3" s="20" t="s">
        <v>51</v>
      </c>
    </row>
    <row r="4" spans="1:1" x14ac:dyDescent="0.25">
      <c r="A4" s="20" t="s">
        <v>52</v>
      </c>
    </row>
    <row r="5" spans="1:1" x14ac:dyDescent="0.25">
      <c r="A5" s="20" t="s">
        <v>53</v>
      </c>
    </row>
    <row r="6" spans="1:1" x14ac:dyDescent="0.25">
      <c r="A6" s="20" t="s">
        <v>54</v>
      </c>
    </row>
    <row r="7" spans="1:1" x14ac:dyDescent="0.25">
      <c r="A7" s="20" t="s">
        <v>55</v>
      </c>
    </row>
    <row r="8" spans="1:1" x14ac:dyDescent="0.25">
      <c r="A8" s="20" t="s">
        <v>56</v>
      </c>
    </row>
    <row r="9" spans="1:1" x14ac:dyDescent="0.25">
      <c r="A9" s="20" t="s">
        <v>57</v>
      </c>
    </row>
    <row r="10" spans="1:1" x14ac:dyDescent="0.25">
      <c r="A10" s="20" t="s">
        <v>58</v>
      </c>
    </row>
    <row r="11" spans="1:1" x14ac:dyDescent="0.25">
      <c r="A11" s="20" t="s">
        <v>59</v>
      </c>
    </row>
    <row r="12" spans="1:1" x14ac:dyDescent="0.25">
      <c r="A12" s="20" t="s">
        <v>60</v>
      </c>
    </row>
    <row r="13" spans="1:1" x14ac:dyDescent="0.25">
      <c r="A13" s="20" t="s">
        <v>61</v>
      </c>
    </row>
    <row r="14" spans="1:1" x14ac:dyDescent="0.25">
      <c r="A14" s="20" t="s">
        <v>62</v>
      </c>
    </row>
    <row r="15" spans="1:1" x14ac:dyDescent="0.25">
      <c r="A15" s="20" t="s">
        <v>63</v>
      </c>
    </row>
    <row r="16" spans="1:1" x14ac:dyDescent="0.25">
      <c r="A16" s="20" t="s">
        <v>64</v>
      </c>
    </row>
    <row r="17" spans="1:1" x14ac:dyDescent="0.25">
      <c r="A17" s="20" t="s">
        <v>65</v>
      </c>
    </row>
    <row r="18" spans="1:1" x14ac:dyDescent="0.25">
      <c r="A18" s="20" t="s">
        <v>66</v>
      </c>
    </row>
    <row r="19" spans="1:1" x14ac:dyDescent="0.25">
      <c r="A19" s="20" t="s">
        <v>67</v>
      </c>
    </row>
    <row r="20" spans="1:1" x14ac:dyDescent="0.25">
      <c r="A20" s="20" t="s">
        <v>68</v>
      </c>
    </row>
    <row r="21" spans="1:1" x14ac:dyDescent="0.25">
      <c r="A21" s="20" t="s">
        <v>69</v>
      </c>
    </row>
    <row r="22" spans="1:1" x14ac:dyDescent="0.25">
      <c r="A22" s="20" t="s">
        <v>70</v>
      </c>
    </row>
    <row r="23" spans="1:1" x14ac:dyDescent="0.25">
      <c r="A23" s="20" t="s">
        <v>120</v>
      </c>
    </row>
    <row r="24" spans="1:1" x14ac:dyDescent="0.25">
      <c r="A24" s="20" t="s">
        <v>71</v>
      </c>
    </row>
    <row r="25" spans="1:1" x14ac:dyDescent="0.25">
      <c r="A25" s="20" t="s">
        <v>72</v>
      </c>
    </row>
    <row r="26" spans="1:1" x14ac:dyDescent="0.25">
      <c r="A26" s="20" t="s">
        <v>122</v>
      </c>
    </row>
    <row r="27" spans="1:1" x14ac:dyDescent="0.25">
      <c r="A27" s="20" t="s">
        <v>73</v>
      </c>
    </row>
    <row r="28" spans="1:1" x14ac:dyDescent="0.25">
      <c r="A28" s="20" t="s">
        <v>74</v>
      </c>
    </row>
    <row r="29" spans="1:1" x14ac:dyDescent="0.25">
      <c r="A29" s="20" t="s">
        <v>75</v>
      </c>
    </row>
    <row r="30" spans="1:1" x14ac:dyDescent="0.25">
      <c r="A30" s="20" t="s">
        <v>76</v>
      </c>
    </row>
    <row r="31" spans="1:1" x14ac:dyDescent="0.25">
      <c r="A31" s="20" t="s">
        <v>77</v>
      </c>
    </row>
    <row r="32" spans="1:1" x14ac:dyDescent="0.25">
      <c r="A32" s="20" t="s">
        <v>78</v>
      </c>
    </row>
    <row r="33" spans="1:1" x14ac:dyDescent="0.25">
      <c r="A33" s="20" t="s">
        <v>79</v>
      </c>
    </row>
    <row r="34" spans="1:1" x14ac:dyDescent="0.25">
      <c r="A34" s="20" t="s">
        <v>80</v>
      </c>
    </row>
    <row r="35" spans="1:1" x14ac:dyDescent="0.25">
      <c r="A35" s="20" t="s">
        <v>81</v>
      </c>
    </row>
    <row r="36" spans="1:1" x14ac:dyDescent="0.25">
      <c r="A36" s="20" t="s">
        <v>82</v>
      </c>
    </row>
    <row r="37" spans="1:1" x14ac:dyDescent="0.25">
      <c r="A37" s="20" t="s">
        <v>83</v>
      </c>
    </row>
    <row r="38" spans="1:1" x14ac:dyDescent="0.25">
      <c r="A38" s="20" t="s">
        <v>84</v>
      </c>
    </row>
    <row r="39" spans="1:1" x14ac:dyDescent="0.25">
      <c r="A39" s="20" t="s">
        <v>85</v>
      </c>
    </row>
    <row r="40" spans="1:1" x14ac:dyDescent="0.25">
      <c r="A40" s="20" t="s">
        <v>86</v>
      </c>
    </row>
    <row r="41" spans="1:1" x14ac:dyDescent="0.25">
      <c r="A41" s="20" t="s">
        <v>87</v>
      </c>
    </row>
    <row r="42" spans="1:1" x14ac:dyDescent="0.25">
      <c r="A42" s="20" t="s">
        <v>88</v>
      </c>
    </row>
    <row r="43" spans="1:1" x14ac:dyDescent="0.25">
      <c r="A43" s="20" t="s">
        <v>89</v>
      </c>
    </row>
    <row r="44" spans="1:1" x14ac:dyDescent="0.25">
      <c r="A44" s="20" t="s">
        <v>90</v>
      </c>
    </row>
    <row r="45" spans="1:1" x14ac:dyDescent="0.25">
      <c r="A45" s="20" t="s">
        <v>91</v>
      </c>
    </row>
    <row r="46" spans="1:1" x14ac:dyDescent="0.25">
      <c r="A46" s="20" t="s">
        <v>92</v>
      </c>
    </row>
    <row r="47" spans="1:1" x14ac:dyDescent="0.25">
      <c r="A47" s="20" t="s">
        <v>93</v>
      </c>
    </row>
    <row r="48" spans="1:1" x14ac:dyDescent="0.25">
      <c r="A48" s="20" t="s">
        <v>94</v>
      </c>
    </row>
    <row r="49" spans="1:1" x14ac:dyDescent="0.25">
      <c r="A49" s="20" t="s">
        <v>95</v>
      </c>
    </row>
    <row r="50" spans="1:1" x14ac:dyDescent="0.25">
      <c r="A50" s="20" t="s">
        <v>96</v>
      </c>
    </row>
    <row r="51" spans="1:1" x14ac:dyDescent="0.25">
      <c r="A51" s="20" t="s">
        <v>97</v>
      </c>
    </row>
    <row r="52" spans="1:1" x14ac:dyDescent="0.25">
      <c r="A52" s="20" t="s">
        <v>98</v>
      </c>
    </row>
    <row r="53" spans="1:1" x14ac:dyDescent="0.25">
      <c r="A53" s="20" t="s">
        <v>99</v>
      </c>
    </row>
    <row r="54" spans="1:1" x14ac:dyDescent="0.25">
      <c r="A54" s="20" t="s">
        <v>100</v>
      </c>
    </row>
    <row r="55" spans="1:1" x14ac:dyDescent="0.25">
      <c r="A55" s="20" t="s">
        <v>101</v>
      </c>
    </row>
    <row r="56" spans="1:1" x14ac:dyDescent="0.25">
      <c r="A56" s="20" t="s">
        <v>102</v>
      </c>
    </row>
    <row r="57" spans="1:1" x14ac:dyDescent="0.25">
      <c r="A57" s="20" t="s">
        <v>103</v>
      </c>
    </row>
    <row r="58" spans="1:1" x14ac:dyDescent="0.25">
      <c r="A58" s="20" t="s">
        <v>104</v>
      </c>
    </row>
    <row r="59" spans="1:1" x14ac:dyDescent="0.25">
      <c r="A59" s="20" t="s">
        <v>105</v>
      </c>
    </row>
    <row r="60" spans="1:1" x14ac:dyDescent="0.25">
      <c r="A60" s="20" t="s">
        <v>106</v>
      </c>
    </row>
    <row r="61" spans="1:1" x14ac:dyDescent="0.25">
      <c r="A61" s="20" t="s">
        <v>107</v>
      </c>
    </row>
    <row r="62" spans="1:1" x14ac:dyDescent="0.25">
      <c r="A62" s="20" t="s">
        <v>108</v>
      </c>
    </row>
    <row r="63" spans="1:1" x14ac:dyDescent="0.25">
      <c r="A63" s="20" t="s">
        <v>109</v>
      </c>
    </row>
    <row r="64" spans="1:1" x14ac:dyDescent="0.25">
      <c r="A64" s="20" t="s">
        <v>110</v>
      </c>
    </row>
    <row r="65" spans="1:1" x14ac:dyDescent="0.25">
      <c r="A65" s="20" t="s">
        <v>111</v>
      </c>
    </row>
    <row r="66" spans="1:1" x14ac:dyDescent="0.25">
      <c r="A66" s="20" t="s">
        <v>112</v>
      </c>
    </row>
    <row r="67" spans="1:1" x14ac:dyDescent="0.25">
      <c r="A67" s="20" t="s">
        <v>113</v>
      </c>
    </row>
    <row r="68" spans="1:1" x14ac:dyDescent="0.25">
      <c r="A68" s="20" t="s">
        <v>114</v>
      </c>
    </row>
    <row r="69" spans="1:1" x14ac:dyDescent="0.25">
      <c r="A69" s="20" t="s">
        <v>115</v>
      </c>
    </row>
    <row r="70" spans="1:1" x14ac:dyDescent="0.25">
      <c r="A70" s="20" t="s">
        <v>116</v>
      </c>
    </row>
    <row r="71" spans="1:1" x14ac:dyDescent="0.25">
      <c r="A71" s="20" t="s">
        <v>117</v>
      </c>
    </row>
    <row r="72" spans="1:1" x14ac:dyDescent="0.25">
      <c r="A72" s="20" t="s">
        <v>118</v>
      </c>
    </row>
    <row r="73" spans="1:1" x14ac:dyDescent="0.25">
      <c r="A73" s="20" t="s">
        <v>119</v>
      </c>
    </row>
    <row r="74" spans="1:1" x14ac:dyDescent="0.25">
      <c r="A74" s="20" t="s">
        <v>121</v>
      </c>
    </row>
  </sheetData>
  <sortState xmlns:xlrd2="http://schemas.microsoft.com/office/spreadsheetml/2017/richdata2" ref="A3:A74">
    <sortCondition ref="A3:A74"/>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B48B-57E9-49D4-9B52-F64548DD09ED}">
  <dimension ref="A1:A19"/>
  <sheetViews>
    <sheetView workbookViewId="0"/>
  </sheetViews>
  <sheetFormatPr defaultRowHeight="15" x14ac:dyDescent="0.25"/>
  <cols>
    <col min="1" max="1" width="64" customWidth="1"/>
  </cols>
  <sheetData>
    <row r="1" spans="1:1" ht="63" x14ac:dyDescent="0.35">
      <c r="A1" s="59" t="s">
        <v>199</v>
      </c>
    </row>
    <row r="3" spans="1:1" ht="15.75" x14ac:dyDescent="0.25">
      <c r="A3" s="55" t="s">
        <v>159</v>
      </c>
    </row>
    <row r="4" spans="1:1" ht="91.5" customHeight="1" x14ac:dyDescent="0.25">
      <c r="A4" s="4" t="s">
        <v>193</v>
      </c>
    </row>
    <row r="6" spans="1:1" ht="30" x14ac:dyDescent="0.25">
      <c r="A6" s="4" t="s">
        <v>176</v>
      </c>
    </row>
    <row r="8" spans="1:1" ht="15.75" x14ac:dyDescent="0.25">
      <c r="A8" s="55" t="s">
        <v>161</v>
      </c>
    </row>
    <row r="9" spans="1:1" ht="30" x14ac:dyDescent="0.25">
      <c r="A9" s="4" t="s">
        <v>197</v>
      </c>
    </row>
    <row r="11" spans="1:1" ht="15.75" x14ac:dyDescent="0.25">
      <c r="A11" s="55" t="s">
        <v>160</v>
      </c>
    </row>
    <row r="12" spans="1:1" x14ac:dyDescent="0.25">
      <c r="A12" t="s">
        <v>198</v>
      </c>
    </row>
    <row r="13" spans="1:1" x14ac:dyDescent="0.25">
      <c r="A13" s="2" t="s">
        <v>162</v>
      </c>
    </row>
    <row r="15" spans="1:1" ht="15.75" x14ac:dyDescent="0.25">
      <c r="A15" s="55" t="s">
        <v>177</v>
      </c>
    </row>
    <row r="16" spans="1:1" x14ac:dyDescent="0.25">
      <c r="A16" s="82">
        <v>46196</v>
      </c>
    </row>
    <row r="18" spans="1:1" x14ac:dyDescent="0.25">
      <c r="A18" s="1"/>
    </row>
    <row r="19" spans="1:1" x14ac:dyDescent="0.25">
      <c r="A19" s="1"/>
    </row>
  </sheetData>
  <hyperlinks>
    <hyperlink ref="A13" r:id="rId1" xr:uid="{6B7D2824-47F5-4FF2-B8D5-367A9EB84741}"/>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CC2C-0A35-408E-9FD0-25811C83F81B}">
  <dimension ref="A1:P57"/>
  <sheetViews>
    <sheetView zoomScaleNormal="100" workbookViewId="0"/>
  </sheetViews>
  <sheetFormatPr defaultRowHeight="15" x14ac:dyDescent="0.25"/>
  <cols>
    <col min="1" max="1" width="140.5703125" customWidth="1"/>
    <col min="2" max="5" width="8.7109375" hidden="1" customWidth="1"/>
    <col min="6" max="6" width="6.7109375" customWidth="1"/>
    <col min="7" max="8" width="8.7109375" customWidth="1"/>
  </cols>
  <sheetData>
    <row r="1" spans="1:1" ht="21" x14ac:dyDescent="0.35">
      <c r="A1" s="46" t="s">
        <v>6</v>
      </c>
    </row>
    <row r="3" spans="1:1" x14ac:dyDescent="0.25">
      <c r="A3" s="2" t="s">
        <v>163</v>
      </c>
    </row>
    <row r="4" spans="1:1" x14ac:dyDescent="0.25">
      <c r="A4" s="2"/>
    </row>
    <row r="5" spans="1:1" x14ac:dyDescent="0.25">
      <c r="A5" s="2" t="s">
        <v>164</v>
      </c>
    </row>
    <row r="6" spans="1:1" x14ac:dyDescent="0.25">
      <c r="A6" s="2"/>
    </row>
    <row r="7" spans="1:1" x14ac:dyDescent="0.25">
      <c r="A7" s="2" t="s">
        <v>166</v>
      </c>
    </row>
    <row r="8" spans="1:1" x14ac:dyDescent="0.25">
      <c r="A8" s="2"/>
    </row>
    <row r="9" spans="1:1" x14ac:dyDescent="0.25">
      <c r="A9" s="2" t="s">
        <v>167</v>
      </c>
    </row>
    <row r="10" spans="1:1" x14ac:dyDescent="0.25">
      <c r="A10" s="2"/>
    </row>
    <row r="11" spans="1:1" x14ac:dyDescent="0.25">
      <c r="A11" s="2" t="s">
        <v>168</v>
      </c>
    </row>
    <row r="12" spans="1:1" x14ac:dyDescent="0.25">
      <c r="A12" s="2"/>
    </row>
    <row r="13" spans="1:1" x14ac:dyDescent="0.25">
      <c r="A13" s="2" t="s">
        <v>169</v>
      </c>
    </row>
    <row r="14" spans="1:1" x14ac:dyDescent="0.25">
      <c r="A14" s="2"/>
    </row>
    <row r="15" spans="1:1" x14ac:dyDescent="0.25">
      <c r="A15" s="2" t="s">
        <v>170</v>
      </c>
    </row>
    <row r="16" spans="1:1" x14ac:dyDescent="0.25">
      <c r="A16" s="2"/>
    </row>
    <row r="17" spans="1:2" x14ac:dyDescent="0.25">
      <c r="A17" s="2" t="s">
        <v>187</v>
      </c>
    </row>
    <row r="18" spans="1:2" x14ac:dyDescent="0.25">
      <c r="A18" s="2"/>
    </row>
    <row r="19" spans="1:2" x14ac:dyDescent="0.25">
      <c r="A19" s="2" t="s">
        <v>188</v>
      </c>
    </row>
    <row r="20" spans="1:2" x14ac:dyDescent="0.25">
      <c r="A20" s="2"/>
    </row>
    <row r="21" spans="1:2" x14ac:dyDescent="0.25">
      <c r="A21" s="2" t="s">
        <v>189</v>
      </c>
    </row>
    <row r="22" spans="1:2" x14ac:dyDescent="0.25">
      <c r="A22" s="2"/>
    </row>
    <row r="23" spans="1:2" x14ac:dyDescent="0.25">
      <c r="A23" s="2" t="s">
        <v>171</v>
      </c>
    </row>
    <row r="24" spans="1:2" x14ac:dyDescent="0.25">
      <c r="A24" s="2"/>
    </row>
    <row r="25" spans="1:2" x14ac:dyDescent="0.25">
      <c r="A25" s="2" t="s">
        <v>173</v>
      </c>
      <c r="B25" s="45"/>
    </row>
    <row r="26" spans="1:2" x14ac:dyDescent="0.25">
      <c r="A26" s="2"/>
      <c r="B26" s="45"/>
    </row>
    <row r="27" spans="1:2" x14ac:dyDescent="0.25">
      <c r="A27" s="2" t="s">
        <v>180</v>
      </c>
      <c r="B27" s="45"/>
    </row>
    <row r="28" spans="1:2" x14ac:dyDescent="0.25">
      <c r="A28" s="2"/>
      <c r="B28" s="45"/>
    </row>
    <row r="29" spans="1:2" x14ac:dyDescent="0.25">
      <c r="A29" s="2" t="s">
        <v>183</v>
      </c>
      <c r="B29" s="45"/>
    </row>
    <row r="31" spans="1:2" x14ac:dyDescent="0.25">
      <c r="A31" s="2" t="s">
        <v>190</v>
      </c>
    </row>
    <row r="32" spans="1:2" x14ac:dyDescent="0.25">
      <c r="B32" s="45"/>
    </row>
    <row r="33" spans="1:16" x14ac:dyDescent="0.25">
      <c r="A33" s="11" t="s">
        <v>29</v>
      </c>
    </row>
    <row r="35" spans="1:16" x14ac:dyDescent="0.25">
      <c r="A35" s="1" t="s">
        <v>123</v>
      </c>
    </row>
    <row r="37" spans="1:16" x14ac:dyDescent="0.25">
      <c r="A37" s="1" t="s">
        <v>30</v>
      </c>
    </row>
    <row r="38" spans="1:16" x14ac:dyDescent="0.25">
      <c r="A38" s="1"/>
    </row>
    <row r="39" spans="1:16" x14ac:dyDescent="0.25">
      <c r="A39" s="1" t="s">
        <v>125</v>
      </c>
    </row>
    <row r="40" spans="1:16" x14ac:dyDescent="0.25">
      <c r="A40" s="1"/>
    </row>
    <row r="41" spans="1:16" ht="32.1" customHeight="1" x14ac:dyDescent="0.25">
      <c r="A41" s="60" t="s">
        <v>146</v>
      </c>
      <c r="B41" s="60"/>
      <c r="C41" s="60"/>
      <c r="D41" s="60"/>
      <c r="E41" s="60"/>
      <c r="G41" s="3"/>
      <c r="J41" s="3"/>
      <c r="M41" s="3"/>
      <c r="P41" s="3"/>
    </row>
    <row r="42" spans="1:16" x14ac:dyDescent="0.25">
      <c r="D42" s="3"/>
      <c r="G42" s="3"/>
      <c r="J42" s="3"/>
      <c r="M42" s="3"/>
      <c r="P42" s="3"/>
    </row>
    <row r="43" spans="1:16" ht="46.5" customHeight="1" x14ac:dyDescent="0.25">
      <c r="A43" s="60" t="s">
        <v>147</v>
      </c>
      <c r="B43" s="60"/>
      <c r="C43" s="60"/>
      <c r="D43" s="60"/>
      <c r="E43" s="60"/>
      <c r="G43" s="3"/>
      <c r="J43" s="3"/>
      <c r="M43" s="3"/>
      <c r="P43" s="3"/>
    </row>
    <row r="44" spans="1:16" ht="15.6" customHeight="1" x14ac:dyDescent="0.25">
      <c r="A44" s="52"/>
      <c r="B44" s="52"/>
      <c r="C44" s="52"/>
      <c r="D44" s="52"/>
      <c r="E44" s="52"/>
      <c r="G44" s="3"/>
      <c r="J44" s="3"/>
      <c r="M44" s="3"/>
      <c r="P44" s="3"/>
    </row>
    <row r="45" spans="1:16" ht="45" x14ac:dyDescent="0.25">
      <c r="A45" s="10" t="s">
        <v>148</v>
      </c>
    </row>
    <row r="47" spans="1:16" ht="26.65" customHeight="1" x14ac:dyDescent="0.25">
      <c r="A47" s="60" t="s">
        <v>149</v>
      </c>
      <c r="B47" s="60"/>
      <c r="C47" s="60"/>
      <c r="D47" s="60"/>
      <c r="E47" s="60"/>
      <c r="F47" s="60"/>
    </row>
    <row r="49" spans="1:1" ht="30" x14ac:dyDescent="0.25">
      <c r="A49" s="10" t="s">
        <v>150</v>
      </c>
    </row>
    <row r="50" spans="1:1" x14ac:dyDescent="0.25">
      <c r="A50" s="1"/>
    </row>
    <row r="51" spans="1:1" ht="30" x14ac:dyDescent="0.25">
      <c r="A51" s="10" t="s">
        <v>151</v>
      </c>
    </row>
    <row r="52" spans="1:1" x14ac:dyDescent="0.25">
      <c r="A52" s="10"/>
    </row>
    <row r="53" spans="1:1" ht="90" x14ac:dyDescent="0.25">
      <c r="A53" s="10" t="s">
        <v>152</v>
      </c>
    </row>
    <row r="54" spans="1:1" x14ac:dyDescent="0.25">
      <c r="A54" s="10"/>
    </row>
    <row r="55" spans="1:1" s="47" customFormat="1" x14ac:dyDescent="0.25">
      <c r="A55" s="48" t="s">
        <v>153</v>
      </c>
    </row>
    <row r="57" spans="1:1" ht="30" x14ac:dyDescent="0.25">
      <c r="A57" s="10" t="s">
        <v>182</v>
      </c>
    </row>
  </sheetData>
  <mergeCells count="3">
    <mergeCell ref="A41:E41"/>
    <mergeCell ref="A43:E43"/>
    <mergeCell ref="A47:F47"/>
  </mergeCells>
  <hyperlinks>
    <hyperlink ref="A5" location="'Table 2'!A1" display="Table 2 - Public Liability claims concluded for the last five full financial years broken down by claim type" xr:uid="{C9207500-A91A-42FE-83F2-1405E10A0E8A}"/>
    <hyperlink ref="A3" location="'Table 1'!A1" display="Table 1 - Public Liability claims received for the last five full financial years broken down by claim type" xr:uid="{557D74B5-6927-4F88-9490-67129833E9AA}"/>
    <hyperlink ref="A7" location="'Table 3'!A1" display="Table 3 - Public Liability claims received for the last five full financial years broken down by section office and claim type" xr:uid="{6C894507-A1BF-433C-8C82-88A209D5B567}"/>
    <hyperlink ref="A9" location="'Table 4'!A1" display="Table 4 - Public Liability claims concluded for the last five full financial years broken down by section office and claim type" xr:uid="{81B948B2-0261-4676-9371-C06327DFD569}"/>
    <hyperlink ref="A11" location="'Table 4.1'!A1" display="Table 4.1 - Public Liability claims concluded for the last five full financial years broken down by section office and claim type (extract showing claims where no compensation was paid)" xr:uid="{2215ACF9-E09D-4FCC-BDEA-856D02B759DB}"/>
    <hyperlink ref="A13" location="'Table 4.2'!A1" display="Table 4.2 - Public Liability claims concluded for the last five full financial years broken down by section office and claim type (extract showing claims where compensation was paid)" xr:uid="{4B43DE83-6B40-46B6-AA34-B82F87DB4EF5}"/>
    <hyperlink ref="A15" location="'Table 5 '!A1" display="Table 5 - Public Liability claims received for the last five full financial years broken down by section office and defect type" xr:uid="{C1E9FB49-EC9D-4D60-85EB-2EEC310E2A53}"/>
    <hyperlink ref="A25" location="'Table 7'!A1" display="Table 7 - Public Liability claim expenditure for the last five full financial years broken down by section office, claim type and expenditure type" xr:uid="{460D7E63-895F-4038-A453-D204CD676343}"/>
    <hyperlink ref="A31" location="'Appendix 1'!A1" display="Appendix 1 - Defect categories that fall into the 'Other' claim type catergory" xr:uid="{E31D62E7-CF1F-4B59-A0CB-B4EC920F66B6}"/>
    <hyperlink ref="A29" location="'Table 8'!A1" display="Table 8 - Public Liability claims for the last five full financial years referred to other bodies broken down by section office and claim type" xr:uid="{CD747FAD-2426-418A-8C14-0593376B410C}"/>
    <hyperlink ref="A27" location="'Table 7.1'!A1" display="Table 7.1 - Public Liability claim expenditure for the Region for the last five full financial years broken down by claim type and expenditure type" xr:uid="{088F9E98-1A3A-40E5-81DE-BFD8101FC5BF}"/>
    <hyperlink ref="A17" location="'Table 5.1'!A1" display="Table 5.1 - Vehicle damage public Liability claims received for the last five full financial years broken down by section office and defect type" xr:uid="{F2A1ACD2-128E-486B-9F5B-1D7E3CC3931F}"/>
    <hyperlink ref="A19" location="'Table 5.2'!A1" display="Table 5.2 - Personal injury public Liability claims received for the last five full financial years broken down by section office and defect type" xr:uid="{68A263F6-C9D4-4588-801D-9832E9C7144F}"/>
    <hyperlink ref="A23" location="'Table 6'!A1" display="Table 6 - Public Liability claims concluded for the last five full financial years broken down by section office and defect type" xr:uid="{E0E71F14-11FC-4B11-8D8B-D6B10370658C}"/>
    <hyperlink ref="A21" location="'Table 5.3'!A1" display="Table 5.3 - Property damage and 'other' public Liability claims received for the last five full financial years broken down by section office and defect type" xr:uid="{195BE3CD-988F-4160-BE15-8F542AEA6DC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BFF1C-DCE6-40A6-B12C-28E2E7703D62}">
  <dimension ref="A1:I29"/>
  <sheetViews>
    <sheetView workbookViewId="0"/>
  </sheetViews>
  <sheetFormatPr defaultRowHeight="15" x14ac:dyDescent="0.25"/>
  <cols>
    <col min="1" max="1" width="10.7109375" customWidth="1"/>
    <col min="2" max="2" width="16.42578125" bestFit="1" customWidth="1"/>
    <col min="3" max="3" width="18.28515625" bestFit="1" customWidth="1"/>
  </cols>
  <sheetData>
    <row r="1" spans="1:3" ht="21" x14ac:dyDescent="0.35">
      <c r="A1" s="46" t="s">
        <v>163</v>
      </c>
    </row>
    <row r="3" spans="1:3" x14ac:dyDescent="0.25">
      <c r="A3" s="12" t="s">
        <v>0</v>
      </c>
      <c r="B3" s="12" t="s">
        <v>1</v>
      </c>
      <c r="C3" s="25" t="s">
        <v>5</v>
      </c>
    </row>
    <row r="4" spans="1:3" x14ac:dyDescent="0.25">
      <c r="A4" s="61" t="s">
        <v>3</v>
      </c>
      <c r="B4" s="15" t="s">
        <v>9</v>
      </c>
      <c r="C4" s="26">
        <v>705</v>
      </c>
    </row>
    <row r="5" spans="1:3" x14ac:dyDescent="0.25">
      <c r="A5" s="62"/>
      <c r="B5" s="15" t="s">
        <v>11</v>
      </c>
      <c r="C5" s="27">
        <v>2161</v>
      </c>
    </row>
    <row r="6" spans="1:3" x14ac:dyDescent="0.25">
      <c r="A6" s="62"/>
      <c r="B6" s="15" t="s">
        <v>10</v>
      </c>
      <c r="C6" s="26">
        <v>135</v>
      </c>
    </row>
    <row r="7" spans="1:3" x14ac:dyDescent="0.25">
      <c r="A7" s="63"/>
      <c r="B7" s="17" t="s">
        <v>2</v>
      </c>
      <c r="C7" s="18">
        <v>3001</v>
      </c>
    </row>
    <row r="8" spans="1:3" x14ac:dyDescent="0.25">
      <c r="A8" s="61" t="s">
        <v>4</v>
      </c>
      <c r="B8" s="15" t="s">
        <v>9</v>
      </c>
      <c r="C8" s="26">
        <v>681</v>
      </c>
    </row>
    <row r="9" spans="1:3" x14ac:dyDescent="0.25">
      <c r="A9" s="62"/>
      <c r="B9" s="15" t="s">
        <v>11</v>
      </c>
      <c r="C9" s="27">
        <v>2784</v>
      </c>
    </row>
    <row r="10" spans="1:3" x14ac:dyDescent="0.25">
      <c r="A10" s="62"/>
      <c r="B10" s="15" t="s">
        <v>10</v>
      </c>
      <c r="C10" s="26">
        <v>134</v>
      </c>
    </row>
    <row r="11" spans="1:3" x14ac:dyDescent="0.25">
      <c r="A11" s="63"/>
      <c r="B11" s="17" t="s">
        <v>2</v>
      </c>
      <c r="C11" s="18">
        <v>3599</v>
      </c>
    </row>
    <row r="12" spans="1:3" x14ac:dyDescent="0.25">
      <c r="A12" s="61" t="s">
        <v>191</v>
      </c>
      <c r="B12" s="15" t="s">
        <v>9</v>
      </c>
      <c r="C12" s="26">
        <v>666</v>
      </c>
    </row>
    <row r="13" spans="1:3" x14ac:dyDescent="0.25">
      <c r="A13" s="62"/>
      <c r="B13" s="15" t="s">
        <v>11</v>
      </c>
      <c r="C13" s="27">
        <v>4921</v>
      </c>
    </row>
    <row r="14" spans="1:3" x14ac:dyDescent="0.25">
      <c r="A14" s="62"/>
      <c r="B14" s="15" t="s">
        <v>10</v>
      </c>
      <c r="C14" s="26">
        <v>102</v>
      </c>
    </row>
    <row r="15" spans="1:3" x14ac:dyDescent="0.25">
      <c r="A15" s="63"/>
      <c r="B15" s="17" t="s">
        <v>2</v>
      </c>
      <c r="C15" s="18">
        <v>5689</v>
      </c>
    </row>
    <row r="16" spans="1:3" x14ac:dyDescent="0.25">
      <c r="A16" s="61" t="s">
        <v>192</v>
      </c>
      <c r="B16" s="15" t="s">
        <v>9</v>
      </c>
      <c r="C16" s="26">
        <v>678</v>
      </c>
    </row>
    <row r="17" spans="1:9" x14ac:dyDescent="0.25">
      <c r="A17" s="62"/>
      <c r="B17" s="15" t="s">
        <v>11</v>
      </c>
      <c r="C17" s="27">
        <v>3927</v>
      </c>
    </row>
    <row r="18" spans="1:9" x14ac:dyDescent="0.25">
      <c r="A18" s="62"/>
      <c r="B18" s="15" t="s">
        <v>10</v>
      </c>
      <c r="C18" s="26">
        <v>91</v>
      </c>
    </row>
    <row r="19" spans="1:9" x14ac:dyDescent="0.25">
      <c r="A19" s="63"/>
      <c r="B19" s="17" t="s">
        <v>2</v>
      </c>
      <c r="C19" s="18">
        <v>4696</v>
      </c>
    </row>
    <row r="20" spans="1:9" x14ac:dyDescent="0.25">
      <c r="A20" s="61" t="s">
        <v>194</v>
      </c>
      <c r="B20" s="15" t="s">
        <v>9</v>
      </c>
      <c r="C20" s="26">
        <v>643</v>
      </c>
    </row>
    <row r="21" spans="1:9" x14ac:dyDescent="0.25">
      <c r="A21" s="62"/>
      <c r="B21" s="15" t="s">
        <v>11</v>
      </c>
      <c r="C21" s="27">
        <v>6318</v>
      </c>
    </row>
    <row r="22" spans="1:9" x14ac:dyDescent="0.25">
      <c r="A22" s="62"/>
      <c r="B22" s="15" t="s">
        <v>10</v>
      </c>
      <c r="C22" s="26">
        <v>82</v>
      </c>
    </row>
    <row r="23" spans="1:9" x14ac:dyDescent="0.25">
      <c r="A23" s="63"/>
      <c r="B23" s="17" t="s">
        <v>2</v>
      </c>
      <c r="C23" s="18">
        <v>7043</v>
      </c>
    </row>
    <row r="25" spans="1:9" ht="29.25" customHeight="1" x14ac:dyDescent="0.25">
      <c r="A25" s="60" t="s">
        <v>195</v>
      </c>
      <c r="B25" s="60"/>
      <c r="C25" s="60"/>
      <c r="D25" s="60"/>
      <c r="E25" s="60"/>
      <c r="F25" s="60"/>
      <c r="G25" s="60"/>
      <c r="H25" s="60"/>
      <c r="I25" s="60"/>
    </row>
    <row r="27" spans="1:9" ht="59.25" customHeight="1" x14ac:dyDescent="0.25">
      <c r="A27" s="60" t="s">
        <v>137</v>
      </c>
      <c r="B27" s="60"/>
      <c r="C27" s="60"/>
      <c r="D27" s="60"/>
      <c r="E27" s="60"/>
      <c r="F27" s="60"/>
      <c r="G27" s="60"/>
      <c r="H27" s="60"/>
      <c r="I27" s="60"/>
    </row>
    <row r="29" spans="1:9" ht="28.5" customHeight="1" x14ac:dyDescent="0.25">
      <c r="A29" s="60" t="s">
        <v>138</v>
      </c>
      <c r="B29" s="60"/>
      <c r="C29" s="60"/>
      <c r="D29" s="60"/>
      <c r="E29" s="60"/>
      <c r="F29" s="60"/>
      <c r="G29" s="60"/>
      <c r="H29" s="60"/>
      <c r="I29" s="60"/>
    </row>
  </sheetData>
  <mergeCells count="8">
    <mergeCell ref="A4:A7"/>
    <mergeCell ref="A29:I29"/>
    <mergeCell ref="A16:A19"/>
    <mergeCell ref="A20:A23"/>
    <mergeCell ref="A8:A11"/>
    <mergeCell ref="A12:A15"/>
    <mergeCell ref="A25:I25"/>
    <mergeCell ref="A27:I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2F1C-EB67-44A1-80EF-97E55EBCC121}">
  <dimension ref="A1:G32"/>
  <sheetViews>
    <sheetView workbookViewId="0"/>
  </sheetViews>
  <sheetFormatPr defaultRowHeight="15" x14ac:dyDescent="0.25"/>
  <cols>
    <col min="1" max="1" width="10.7109375" customWidth="1"/>
    <col min="2" max="2" width="16.42578125" bestFit="1" customWidth="1"/>
    <col min="3" max="3" width="21.42578125" bestFit="1" customWidth="1"/>
    <col min="4" max="4" width="24.7109375" bestFit="1" customWidth="1"/>
    <col min="5" max="5" width="19.42578125" bestFit="1" customWidth="1"/>
  </cols>
  <sheetData>
    <row r="1" spans="1:7" ht="21" x14ac:dyDescent="0.35">
      <c r="A1" s="46" t="s">
        <v>164</v>
      </c>
    </row>
    <row r="3" spans="1:7" ht="15" customHeight="1" x14ac:dyDescent="0.25">
      <c r="A3" s="66" t="s">
        <v>0</v>
      </c>
      <c r="B3" s="66" t="s">
        <v>1</v>
      </c>
      <c r="C3" s="64" t="s">
        <v>133</v>
      </c>
      <c r="D3" s="64"/>
      <c r="E3" s="64"/>
    </row>
    <row r="4" spans="1:7" x14ac:dyDescent="0.25">
      <c r="A4" s="66"/>
      <c r="B4" s="66"/>
      <c r="C4" s="13" t="s">
        <v>7</v>
      </c>
      <c r="D4" s="13" t="s">
        <v>8</v>
      </c>
      <c r="E4" s="14" t="s">
        <v>31</v>
      </c>
    </row>
    <row r="5" spans="1:7" x14ac:dyDescent="0.25">
      <c r="A5" s="61" t="s">
        <v>3</v>
      </c>
      <c r="B5" s="15" t="s">
        <v>9</v>
      </c>
      <c r="C5" s="19">
        <v>204</v>
      </c>
      <c r="D5" s="19">
        <v>578</v>
      </c>
      <c r="E5" s="16">
        <v>782</v>
      </c>
    </row>
    <row r="6" spans="1:7" x14ac:dyDescent="0.25">
      <c r="A6" s="62"/>
      <c r="B6" s="15" t="s">
        <v>11</v>
      </c>
      <c r="C6" s="19">
        <v>1818</v>
      </c>
      <c r="D6" s="19">
        <v>777</v>
      </c>
      <c r="E6" s="16">
        <v>2595</v>
      </c>
    </row>
    <row r="7" spans="1:7" x14ac:dyDescent="0.25">
      <c r="A7" s="62"/>
      <c r="B7" s="15" t="s">
        <v>10</v>
      </c>
      <c r="C7" s="19">
        <v>44</v>
      </c>
      <c r="D7" s="19">
        <v>110</v>
      </c>
      <c r="E7" s="16">
        <v>154</v>
      </c>
    </row>
    <row r="8" spans="1:7" x14ac:dyDescent="0.25">
      <c r="A8" s="63"/>
      <c r="B8" s="17" t="s">
        <v>2</v>
      </c>
      <c r="C8" s="18">
        <v>2066</v>
      </c>
      <c r="D8" s="18">
        <v>1465</v>
      </c>
      <c r="E8" s="18">
        <v>3531</v>
      </c>
    </row>
    <row r="9" spans="1:7" x14ac:dyDescent="0.25">
      <c r="A9" s="61" t="s">
        <v>4</v>
      </c>
      <c r="B9" s="15" t="s">
        <v>9</v>
      </c>
      <c r="C9" s="19">
        <v>237</v>
      </c>
      <c r="D9" s="19">
        <v>594</v>
      </c>
      <c r="E9" s="16">
        <v>831</v>
      </c>
    </row>
    <row r="10" spans="1:7" x14ac:dyDescent="0.25">
      <c r="A10" s="62"/>
      <c r="B10" s="15" t="s">
        <v>11</v>
      </c>
      <c r="C10" s="19">
        <v>1689</v>
      </c>
      <c r="D10" s="19">
        <v>739</v>
      </c>
      <c r="E10" s="16">
        <v>2428</v>
      </c>
    </row>
    <row r="11" spans="1:7" x14ac:dyDescent="0.25">
      <c r="A11" s="62"/>
      <c r="B11" s="15" t="s">
        <v>10</v>
      </c>
      <c r="C11" s="19">
        <v>19</v>
      </c>
      <c r="D11" s="19">
        <v>102</v>
      </c>
      <c r="E11" s="16">
        <v>121</v>
      </c>
    </row>
    <row r="12" spans="1:7" x14ac:dyDescent="0.25">
      <c r="A12" s="63"/>
      <c r="B12" s="17" t="s">
        <v>2</v>
      </c>
      <c r="C12" s="18">
        <v>1945</v>
      </c>
      <c r="D12" s="18">
        <v>1435</v>
      </c>
      <c r="E12" s="18">
        <v>3380</v>
      </c>
    </row>
    <row r="13" spans="1:7" x14ac:dyDescent="0.25">
      <c r="A13" s="61" t="s">
        <v>191</v>
      </c>
      <c r="B13" s="15" t="s">
        <v>9</v>
      </c>
      <c r="C13" s="19">
        <v>255</v>
      </c>
      <c r="D13" s="19">
        <v>517</v>
      </c>
      <c r="E13" s="16">
        <v>772</v>
      </c>
      <c r="G13" s="20"/>
    </row>
    <row r="14" spans="1:7" x14ac:dyDescent="0.25">
      <c r="A14" s="62"/>
      <c r="B14" s="15" t="s">
        <v>11</v>
      </c>
      <c r="C14" s="19">
        <v>3721</v>
      </c>
      <c r="D14" s="19">
        <v>786</v>
      </c>
      <c r="E14" s="16">
        <v>4507</v>
      </c>
    </row>
    <row r="15" spans="1:7" x14ac:dyDescent="0.25">
      <c r="A15" s="62"/>
      <c r="B15" s="15" t="s">
        <v>10</v>
      </c>
      <c r="C15" s="19">
        <v>32</v>
      </c>
      <c r="D15" s="19">
        <v>84</v>
      </c>
      <c r="E15" s="16">
        <v>116</v>
      </c>
    </row>
    <row r="16" spans="1:7" x14ac:dyDescent="0.25">
      <c r="A16" s="63"/>
      <c r="B16" s="17" t="s">
        <v>2</v>
      </c>
      <c r="C16" s="18">
        <v>4008</v>
      </c>
      <c r="D16" s="18">
        <v>1387</v>
      </c>
      <c r="E16" s="18">
        <v>5395</v>
      </c>
    </row>
    <row r="17" spans="1:5" x14ac:dyDescent="0.25">
      <c r="A17" s="65" t="s">
        <v>192</v>
      </c>
      <c r="B17" s="15" t="s">
        <v>9</v>
      </c>
      <c r="C17" s="19">
        <v>248</v>
      </c>
      <c r="D17" s="19">
        <v>493</v>
      </c>
      <c r="E17" s="16">
        <v>741</v>
      </c>
    </row>
    <row r="18" spans="1:5" x14ac:dyDescent="0.25">
      <c r="A18" s="65"/>
      <c r="B18" s="15" t="s">
        <v>11</v>
      </c>
      <c r="C18" s="19">
        <v>3841</v>
      </c>
      <c r="D18" s="19">
        <v>955</v>
      </c>
      <c r="E18" s="16">
        <v>4796</v>
      </c>
    </row>
    <row r="19" spans="1:5" x14ac:dyDescent="0.25">
      <c r="A19" s="65"/>
      <c r="B19" s="15" t="s">
        <v>10</v>
      </c>
      <c r="C19" s="19">
        <v>33</v>
      </c>
      <c r="D19" s="19">
        <v>73</v>
      </c>
      <c r="E19" s="16">
        <v>106</v>
      </c>
    </row>
    <row r="20" spans="1:5" x14ac:dyDescent="0.25">
      <c r="A20" s="65"/>
      <c r="B20" s="17" t="s">
        <v>2</v>
      </c>
      <c r="C20" s="18">
        <v>4122</v>
      </c>
      <c r="D20" s="18">
        <v>1521</v>
      </c>
      <c r="E20" s="18">
        <v>5643</v>
      </c>
    </row>
    <row r="21" spans="1:5" x14ac:dyDescent="0.25">
      <c r="A21" s="65" t="s">
        <v>194</v>
      </c>
      <c r="B21" s="15" t="s">
        <v>9</v>
      </c>
      <c r="C21" s="19">
        <v>240</v>
      </c>
      <c r="D21" s="19">
        <v>487</v>
      </c>
      <c r="E21" s="16">
        <v>727</v>
      </c>
    </row>
    <row r="22" spans="1:5" x14ac:dyDescent="0.25">
      <c r="A22" s="65"/>
      <c r="B22" s="15" t="s">
        <v>11</v>
      </c>
      <c r="C22" s="19">
        <v>23</v>
      </c>
      <c r="D22" s="19">
        <v>68</v>
      </c>
      <c r="E22" s="16">
        <v>91</v>
      </c>
    </row>
    <row r="23" spans="1:5" x14ac:dyDescent="0.25">
      <c r="A23" s="65"/>
      <c r="B23" s="15" t="s">
        <v>10</v>
      </c>
      <c r="C23" s="19">
        <v>3824</v>
      </c>
      <c r="D23" s="19">
        <v>597</v>
      </c>
      <c r="E23" s="16">
        <v>4421</v>
      </c>
    </row>
    <row r="24" spans="1:5" x14ac:dyDescent="0.25">
      <c r="A24" s="65"/>
      <c r="B24" s="17" t="s">
        <v>2</v>
      </c>
      <c r="C24" s="18">
        <v>4087</v>
      </c>
      <c r="D24" s="18">
        <v>1152</v>
      </c>
      <c r="E24" s="18">
        <v>5239</v>
      </c>
    </row>
    <row r="26" spans="1:5" ht="27.75" customHeight="1" x14ac:dyDescent="0.25">
      <c r="A26" s="60" t="s">
        <v>195</v>
      </c>
      <c r="B26" s="60"/>
      <c r="C26" s="60"/>
      <c r="D26" s="60"/>
      <c r="E26" s="60"/>
    </row>
    <row r="28" spans="1:5" ht="73.5" customHeight="1" x14ac:dyDescent="0.25">
      <c r="A28" s="60" t="s">
        <v>137</v>
      </c>
      <c r="B28" s="60"/>
      <c r="C28" s="60"/>
      <c r="D28" s="60"/>
      <c r="E28" s="60"/>
    </row>
    <row r="30" spans="1:5" ht="30.75" customHeight="1" x14ac:dyDescent="0.25">
      <c r="A30" s="60" t="s">
        <v>138</v>
      </c>
      <c r="B30" s="60"/>
      <c r="C30" s="60"/>
      <c r="D30" s="60"/>
      <c r="E30" s="60"/>
    </row>
    <row r="32" spans="1:5" ht="46.5" customHeight="1" x14ac:dyDescent="0.25">
      <c r="A32" s="60" t="s">
        <v>126</v>
      </c>
      <c r="B32" s="60"/>
      <c r="C32" s="60"/>
      <c r="D32" s="60"/>
      <c r="E32" s="60"/>
    </row>
  </sheetData>
  <mergeCells count="12">
    <mergeCell ref="A26:E26"/>
    <mergeCell ref="A28:E28"/>
    <mergeCell ref="A30:E30"/>
    <mergeCell ref="A32:E32"/>
    <mergeCell ref="C3:E3"/>
    <mergeCell ref="A13:A16"/>
    <mergeCell ref="A17:A20"/>
    <mergeCell ref="A21:A24"/>
    <mergeCell ref="A3:A4"/>
    <mergeCell ref="B3:B4"/>
    <mergeCell ref="A5:A8"/>
    <mergeCell ref="A9:A1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6EBB-BDB3-4EE8-A270-448386ABF33E}">
  <dimension ref="A1:V31"/>
  <sheetViews>
    <sheetView workbookViewId="0"/>
  </sheetViews>
  <sheetFormatPr defaultRowHeight="15" x14ac:dyDescent="0.25"/>
  <cols>
    <col min="1" max="1" width="38.5703125" customWidth="1"/>
    <col min="2" max="21" width="8.7109375" style="4" customWidth="1"/>
  </cols>
  <sheetData>
    <row r="1" spans="1:21" ht="21" x14ac:dyDescent="0.35">
      <c r="A1" s="46" t="s">
        <v>166</v>
      </c>
    </row>
    <row r="3" spans="1:21" ht="14.45" customHeight="1" x14ac:dyDescent="0.25">
      <c r="A3" s="70" t="s">
        <v>165</v>
      </c>
      <c r="B3" s="67" t="s">
        <v>3</v>
      </c>
      <c r="C3" s="68"/>
      <c r="D3" s="68"/>
      <c r="E3" s="69"/>
      <c r="F3" s="67" t="s">
        <v>4</v>
      </c>
      <c r="G3" s="68"/>
      <c r="H3" s="68"/>
      <c r="I3" s="69"/>
      <c r="J3" s="67" t="s">
        <v>191</v>
      </c>
      <c r="K3" s="68"/>
      <c r="L3" s="68"/>
      <c r="M3" s="69"/>
      <c r="N3" s="67" t="s">
        <v>192</v>
      </c>
      <c r="O3" s="68"/>
      <c r="P3" s="68"/>
      <c r="Q3" s="69"/>
      <c r="R3" s="67" t="s">
        <v>194</v>
      </c>
      <c r="S3" s="68"/>
      <c r="T3" s="68"/>
      <c r="U3" s="69"/>
    </row>
    <row r="4" spans="1:21" ht="30" x14ac:dyDescent="0.25">
      <c r="A4" s="71"/>
      <c r="B4" s="6" t="s">
        <v>9</v>
      </c>
      <c r="C4" s="6" t="s">
        <v>10</v>
      </c>
      <c r="D4" s="6" t="s">
        <v>11</v>
      </c>
      <c r="E4" s="23" t="s">
        <v>12</v>
      </c>
      <c r="F4" s="6" t="s">
        <v>9</v>
      </c>
      <c r="G4" s="6" t="s">
        <v>10</v>
      </c>
      <c r="H4" s="6" t="s">
        <v>11</v>
      </c>
      <c r="I4" s="23" t="s">
        <v>12</v>
      </c>
      <c r="J4" s="6" t="s">
        <v>9</v>
      </c>
      <c r="K4" s="6" t="s">
        <v>10</v>
      </c>
      <c r="L4" s="6" t="s">
        <v>11</v>
      </c>
      <c r="M4" s="23" t="s">
        <v>12</v>
      </c>
      <c r="N4" s="6" t="s">
        <v>9</v>
      </c>
      <c r="O4" s="6" t="s">
        <v>10</v>
      </c>
      <c r="P4" s="6" t="s">
        <v>11</v>
      </c>
      <c r="Q4" s="23" t="s">
        <v>12</v>
      </c>
      <c r="R4" s="6" t="s">
        <v>9</v>
      </c>
      <c r="S4" s="6" t="s">
        <v>10</v>
      </c>
      <c r="T4" s="6" t="s">
        <v>11</v>
      </c>
      <c r="U4" s="23" t="s">
        <v>12</v>
      </c>
    </row>
    <row r="5" spans="1:21" x14ac:dyDescent="0.25">
      <c r="A5" s="29" t="s">
        <v>32</v>
      </c>
      <c r="B5" s="21">
        <v>40</v>
      </c>
      <c r="C5" s="21">
        <v>11</v>
      </c>
      <c r="D5" s="21">
        <v>111</v>
      </c>
      <c r="E5" s="24">
        <v>162</v>
      </c>
      <c r="F5" s="21">
        <v>48</v>
      </c>
      <c r="G5" s="21">
        <v>6</v>
      </c>
      <c r="H5" s="21">
        <v>200</v>
      </c>
      <c r="I5" s="24">
        <v>254</v>
      </c>
      <c r="J5" s="21">
        <v>47</v>
      </c>
      <c r="K5" s="21">
        <v>3</v>
      </c>
      <c r="L5" s="21">
        <v>429</v>
      </c>
      <c r="M5" s="24">
        <v>479</v>
      </c>
      <c r="N5" s="21">
        <v>14</v>
      </c>
      <c r="O5" s="21">
        <v>1</v>
      </c>
      <c r="P5" s="21">
        <v>304</v>
      </c>
      <c r="Q5" s="24">
        <v>319</v>
      </c>
      <c r="R5" s="21">
        <v>50</v>
      </c>
      <c r="S5" s="21">
        <v>7</v>
      </c>
      <c r="T5" s="21">
        <v>1006</v>
      </c>
      <c r="U5" s="24">
        <v>1063</v>
      </c>
    </row>
    <row r="6" spans="1:21" x14ac:dyDescent="0.25">
      <c r="A6" s="29" t="s">
        <v>33</v>
      </c>
      <c r="B6" s="21">
        <v>18</v>
      </c>
      <c r="C6" s="21">
        <v>11</v>
      </c>
      <c r="D6" s="21">
        <v>148</v>
      </c>
      <c r="E6" s="24">
        <v>177</v>
      </c>
      <c r="F6" s="21">
        <v>17</v>
      </c>
      <c r="G6" s="21">
        <v>6</v>
      </c>
      <c r="H6" s="21">
        <v>152</v>
      </c>
      <c r="I6" s="24">
        <v>175</v>
      </c>
      <c r="J6" s="21">
        <v>18</v>
      </c>
      <c r="K6" s="21">
        <v>4</v>
      </c>
      <c r="L6" s="21">
        <v>355</v>
      </c>
      <c r="M6" s="24">
        <v>377</v>
      </c>
      <c r="N6" s="21">
        <v>52</v>
      </c>
      <c r="O6" s="21">
        <v>4</v>
      </c>
      <c r="P6" s="21">
        <v>511</v>
      </c>
      <c r="Q6" s="24">
        <v>567</v>
      </c>
      <c r="R6" s="21">
        <v>20</v>
      </c>
      <c r="S6" s="21">
        <v>3</v>
      </c>
      <c r="T6" s="21">
        <v>707</v>
      </c>
      <c r="U6" s="24">
        <v>730</v>
      </c>
    </row>
    <row r="7" spans="1:21" x14ac:dyDescent="0.25">
      <c r="A7" s="29" t="s">
        <v>34</v>
      </c>
      <c r="B7" s="21">
        <v>39</v>
      </c>
      <c r="C7" s="21">
        <v>10</v>
      </c>
      <c r="D7" s="21">
        <v>187</v>
      </c>
      <c r="E7" s="24">
        <v>236</v>
      </c>
      <c r="F7" s="21">
        <v>49</v>
      </c>
      <c r="G7" s="21">
        <v>8</v>
      </c>
      <c r="H7" s="21">
        <v>194</v>
      </c>
      <c r="I7" s="24">
        <v>251</v>
      </c>
      <c r="J7" s="21">
        <v>44</v>
      </c>
      <c r="K7" s="21">
        <v>5</v>
      </c>
      <c r="L7" s="21">
        <v>477</v>
      </c>
      <c r="M7" s="24">
        <v>526</v>
      </c>
      <c r="N7" s="21">
        <v>53</v>
      </c>
      <c r="O7" s="21">
        <v>7</v>
      </c>
      <c r="P7" s="21">
        <v>322</v>
      </c>
      <c r="Q7" s="24">
        <v>382</v>
      </c>
      <c r="R7" s="21">
        <v>38</v>
      </c>
      <c r="S7" s="21">
        <v>7</v>
      </c>
      <c r="T7" s="21">
        <v>266</v>
      </c>
      <c r="U7" s="24">
        <v>311</v>
      </c>
    </row>
    <row r="8" spans="1:21" x14ac:dyDescent="0.25">
      <c r="A8" s="29" t="s">
        <v>35</v>
      </c>
      <c r="B8" s="21">
        <v>67</v>
      </c>
      <c r="C8" s="21">
        <v>11</v>
      </c>
      <c r="D8" s="21">
        <v>169</v>
      </c>
      <c r="E8" s="24">
        <v>247</v>
      </c>
      <c r="F8" s="21">
        <v>73</v>
      </c>
      <c r="G8" s="21">
        <v>21</v>
      </c>
      <c r="H8" s="21">
        <v>277</v>
      </c>
      <c r="I8" s="24">
        <v>371</v>
      </c>
      <c r="J8" s="21">
        <v>57</v>
      </c>
      <c r="K8" s="21">
        <v>13</v>
      </c>
      <c r="L8" s="21">
        <v>616</v>
      </c>
      <c r="M8" s="24">
        <v>686</v>
      </c>
      <c r="N8" s="21">
        <v>86</v>
      </c>
      <c r="O8" s="21">
        <v>15</v>
      </c>
      <c r="P8" s="21">
        <v>368</v>
      </c>
      <c r="Q8" s="24">
        <v>469</v>
      </c>
      <c r="R8" s="21">
        <v>59</v>
      </c>
      <c r="S8" s="21">
        <v>3</v>
      </c>
      <c r="T8" s="21">
        <v>390</v>
      </c>
      <c r="U8" s="24">
        <v>452</v>
      </c>
    </row>
    <row r="9" spans="1:21" x14ac:dyDescent="0.25">
      <c r="A9" s="29" t="s">
        <v>27</v>
      </c>
      <c r="B9" s="21">
        <v>162</v>
      </c>
      <c r="C9" s="21">
        <v>8</v>
      </c>
      <c r="D9" s="21">
        <v>73</v>
      </c>
      <c r="E9" s="24">
        <v>243</v>
      </c>
      <c r="F9" s="21">
        <v>145</v>
      </c>
      <c r="G9" s="21">
        <v>12</v>
      </c>
      <c r="H9" s="21">
        <v>64</v>
      </c>
      <c r="I9" s="24">
        <v>221</v>
      </c>
      <c r="J9" s="21">
        <v>141</v>
      </c>
      <c r="K9" s="21">
        <v>7</v>
      </c>
      <c r="L9" s="21">
        <v>154</v>
      </c>
      <c r="M9" s="24">
        <v>302</v>
      </c>
      <c r="N9" s="21">
        <v>134</v>
      </c>
      <c r="O9" s="21">
        <v>7</v>
      </c>
      <c r="P9" s="21">
        <v>92</v>
      </c>
      <c r="Q9" s="24">
        <v>233</v>
      </c>
      <c r="R9" s="21">
        <v>143</v>
      </c>
      <c r="S9" s="21">
        <v>10</v>
      </c>
      <c r="T9" s="21">
        <v>133</v>
      </c>
      <c r="U9" s="24">
        <v>286</v>
      </c>
    </row>
    <row r="10" spans="1:21" x14ac:dyDescent="0.25">
      <c r="A10" s="29" t="s">
        <v>28</v>
      </c>
      <c r="B10" s="21">
        <v>54</v>
      </c>
      <c r="C10" s="21">
        <v>11</v>
      </c>
      <c r="D10" s="21">
        <v>35</v>
      </c>
      <c r="E10" s="24">
        <v>100</v>
      </c>
      <c r="F10" s="21">
        <v>65</v>
      </c>
      <c r="G10" s="21">
        <v>6</v>
      </c>
      <c r="H10" s="21">
        <v>46</v>
      </c>
      <c r="I10" s="24">
        <v>117</v>
      </c>
      <c r="J10" s="21">
        <v>75</v>
      </c>
      <c r="K10" s="21">
        <v>12</v>
      </c>
      <c r="L10" s="21">
        <v>153</v>
      </c>
      <c r="M10" s="24">
        <v>240</v>
      </c>
      <c r="N10" s="21">
        <v>73</v>
      </c>
      <c r="O10" s="21">
        <v>9</v>
      </c>
      <c r="P10" s="21">
        <v>125</v>
      </c>
      <c r="Q10" s="24">
        <v>207</v>
      </c>
      <c r="R10" s="21">
        <v>61</v>
      </c>
      <c r="S10" s="21">
        <v>6</v>
      </c>
      <c r="T10" s="21">
        <v>114</v>
      </c>
      <c r="U10" s="24">
        <v>181</v>
      </c>
    </row>
    <row r="11" spans="1:21" x14ac:dyDescent="0.25">
      <c r="A11" s="29" t="s">
        <v>36</v>
      </c>
      <c r="B11" s="21">
        <v>9</v>
      </c>
      <c r="C11" s="21">
        <v>2</v>
      </c>
      <c r="D11" s="21">
        <v>53</v>
      </c>
      <c r="E11" s="24">
        <v>64</v>
      </c>
      <c r="F11" s="21">
        <v>10</v>
      </c>
      <c r="G11" s="21">
        <v>0</v>
      </c>
      <c r="H11" s="21">
        <v>81</v>
      </c>
      <c r="I11" s="24">
        <v>91</v>
      </c>
      <c r="J11" s="21">
        <v>12</v>
      </c>
      <c r="K11" s="21">
        <v>0</v>
      </c>
      <c r="L11" s="21">
        <v>164</v>
      </c>
      <c r="M11" s="24">
        <v>176</v>
      </c>
      <c r="N11" s="21">
        <v>15</v>
      </c>
      <c r="O11" s="21">
        <v>1</v>
      </c>
      <c r="P11" s="21">
        <v>143</v>
      </c>
      <c r="Q11" s="24">
        <v>159</v>
      </c>
      <c r="R11" s="21">
        <v>9</v>
      </c>
      <c r="S11" s="21">
        <v>4</v>
      </c>
      <c r="T11" s="21">
        <v>62</v>
      </c>
      <c r="U11" s="24">
        <v>75</v>
      </c>
    </row>
    <row r="12" spans="1:21" x14ac:dyDescent="0.25">
      <c r="A12" s="29" t="s">
        <v>37</v>
      </c>
      <c r="B12" s="21">
        <v>12</v>
      </c>
      <c r="C12" s="21">
        <v>4</v>
      </c>
      <c r="D12" s="21">
        <v>79</v>
      </c>
      <c r="E12" s="24">
        <v>95</v>
      </c>
      <c r="F12" s="21">
        <v>22</v>
      </c>
      <c r="G12" s="21">
        <v>5</v>
      </c>
      <c r="H12" s="21">
        <v>107</v>
      </c>
      <c r="I12" s="24">
        <v>134</v>
      </c>
      <c r="J12" s="21">
        <v>21</v>
      </c>
      <c r="K12" s="21">
        <v>4</v>
      </c>
      <c r="L12" s="21">
        <v>76</v>
      </c>
      <c r="M12" s="24">
        <v>101</v>
      </c>
      <c r="N12" s="21">
        <v>14</v>
      </c>
      <c r="O12" s="21">
        <v>5</v>
      </c>
      <c r="P12" s="21">
        <v>72</v>
      </c>
      <c r="Q12" s="24">
        <v>91</v>
      </c>
      <c r="R12" s="21">
        <v>26</v>
      </c>
      <c r="S12" s="21">
        <v>3</v>
      </c>
      <c r="T12" s="21">
        <v>92</v>
      </c>
      <c r="U12" s="24">
        <v>121</v>
      </c>
    </row>
    <row r="13" spans="1:21" x14ac:dyDescent="0.25">
      <c r="A13" s="29" t="s">
        <v>38</v>
      </c>
      <c r="B13" s="21">
        <v>78</v>
      </c>
      <c r="C13" s="21">
        <v>12</v>
      </c>
      <c r="D13" s="21">
        <v>83</v>
      </c>
      <c r="E13" s="24">
        <v>173</v>
      </c>
      <c r="F13" s="21">
        <v>56</v>
      </c>
      <c r="G13" s="21">
        <v>12</v>
      </c>
      <c r="H13" s="21">
        <v>156</v>
      </c>
      <c r="I13" s="24">
        <v>224</v>
      </c>
      <c r="J13" s="21">
        <v>68</v>
      </c>
      <c r="K13" s="21">
        <v>8</v>
      </c>
      <c r="L13" s="21">
        <v>218</v>
      </c>
      <c r="M13" s="24">
        <v>294</v>
      </c>
      <c r="N13" s="21">
        <v>68</v>
      </c>
      <c r="O13" s="21">
        <v>3</v>
      </c>
      <c r="P13" s="21">
        <v>116</v>
      </c>
      <c r="Q13" s="24">
        <v>187</v>
      </c>
      <c r="R13" s="21">
        <v>61</v>
      </c>
      <c r="S13" s="21">
        <v>3</v>
      </c>
      <c r="T13" s="21">
        <v>174</v>
      </c>
      <c r="U13" s="24">
        <v>238</v>
      </c>
    </row>
    <row r="14" spans="1:21" x14ac:dyDescent="0.25">
      <c r="A14" s="29" t="s">
        <v>39</v>
      </c>
      <c r="B14" s="21">
        <v>13</v>
      </c>
      <c r="C14" s="21">
        <v>6</v>
      </c>
      <c r="D14" s="21">
        <v>116</v>
      </c>
      <c r="E14" s="24">
        <v>135</v>
      </c>
      <c r="F14" s="21">
        <v>17</v>
      </c>
      <c r="G14" s="21">
        <v>13</v>
      </c>
      <c r="H14" s="21">
        <v>116</v>
      </c>
      <c r="I14" s="24">
        <v>146</v>
      </c>
      <c r="J14" s="21">
        <v>12</v>
      </c>
      <c r="K14" s="21">
        <v>4</v>
      </c>
      <c r="L14" s="21">
        <v>179</v>
      </c>
      <c r="M14" s="24">
        <v>195</v>
      </c>
      <c r="N14" s="21">
        <v>7</v>
      </c>
      <c r="O14" s="21">
        <v>3</v>
      </c>
      <c r="P14" s="21">
        <v>219</v>
      </c>
      <c r="Q14" s="24">
        <v>229</v>
      </c>
      <c r="R14" s="21">
        <v>17</v>
      </c>
      <c r="S14" s="21">
        <v>3</v>
      </c>
      <c r="T14" s="21">
        <v>265</v>
      </c>
      <c r="U14" s="24">
        <v>285</v>
      </c>
    </row>
    <row r="15" spans="1:21" x14ac:dyDescent="0.25">
      <c r="A15" s="29" t="s">
        <v>40</v>
      </c>
      <c r="B15" s="21">
        <v>11</v>
      </c>
      <c r="C15" s="21">
        <v>8</v>
      </c>
      <c r="D15" s="21">
        <v>58</v>
      </c>
      <c r="E15" s="24">
        <v>77</v>
      </c>
      <c r="F15" s="21">
        <v>6</v>
      </c>
      <c r="G15" s="21">
        <v>7</v>
      </c>
      <c r="H15" s="21">
        <v>72</v>
      </c>
      <c r="I15" s="24">
        <v>85</v>
      </c>
      <c r="J15" s="21">
        <v>8</v>
      </c>
      <c r="K15" s="21">
        <v>5</v>
      </c>
      <c r="L15" s="21">
        <v>156</v>
      </c>
      <c r="M15" s="24">
        <v>169</v>
      </c>
      <c r="N15" s="21">
        <v>11</v>
      </c>
      <c r="O15" s="21">
        <v>1</v>
      </c>
      <c r="P15" s="21">
        <v>117</v>
      </c>
      <c r="Q15" s="24">
        <v>129</v>
      </c>
      <c r="R15" s="21">
        <v>12</v>
      </c>
      <c r="S15" s="21">
        <v>5</v>
      </c>
      <c r="T15" s="21">
        <v>155</v>
      </c>
      <c r="U15" s="24">
        <v>172</v>
      </c>
    </row>
    <row r="16" spans="1:21" x14ac:dyDescent="0.25">
      <c r="A16" s="29" t="s">
        <v>41</v>
      </c>
      <c r="B16" s="21">
        <v>40</v>
      </c>
      <c r="C16" s="21">
        <v>12</v>
      </c>
      <c r="D16" s="21">
        <v>291</v>
      </c>
      <c r="E16" s="24">
        <v>343</v>
      </c>
      <c r="F16" s="21">
        <v>34</v>
      </c>
      <c r="G16" s="21">
        <v>6</v>
      </c>
      <c r="H16" s="21">
        <v>315</v>
      </c>
      <c r="I16" s="24">
        <v>355</v>
      </c>
      <c r="J16" s="21">
        <v>44</v>
      </c>
      <c r="K16" s="21">
        <v>13</v>
      </c>
      <c r="L16" s="21">
        <v>627</v>
      </c>
      <c r="M16" s="24">
        <v>684</v>
      </c>
      <c r="N16" s="21">
        <v>36</v>
      </c>
      <c r="O16" s="21">
        <v>11</v>
      </c>
      <c r="P16" s="21">
        <v>570</v>
      </c>
      <c r="Q16" s="24">
        <v>617</v>
      </c>
      <c r="R16" s="21">
        <v>41</v>
      </c>
      <c r="S16" s="21">
        <v>9</v>
      </c>
      <c r="T16" s="21">
        <v>845</v>
      </c>
      <c r="U16" s="24">
        <v>895</v>
      </c>
    </row>
    <row r="17" spans="1:22" x14ac:dyDescent="0.25">
      <c r="A17" s="29" t="s">
        <v>42</v>
      </c>
      <c r="B17" s="21">
        <v>45</v>
      </c>
      <c r="C17" s="21">
        <v>11</v>
      </c>
      <c r="D17" s="21">
        <v>193</v>
      </c>
      <c r="E17" s="24">
        <v>249</v>
      </c>
      <c r="F17" s="21">
        <v>37</v>
      </c>
      <c r="G17" s="21">
        <v>13</v>
      </c>
      <c r="H17" s="21">
        <v>313</v>
      </c>
      <c r="I17" s="24">
        <v>363</v>
      </c>
      <c r="J17" s="21">
        <v>31</v>
      </c>
      <c r="K17" s="21">
        <v>7</v>
      </c>
      <c r="L17" s="21">
        <v>361</v>
      </c>
      <c r="M17" s="24">
        <v>399</v>
      </c>
      <c r="N17" s="21">
        <v>30</v>
      </c>
      <c r="O17" s="21">
        <v>6</v>
      </c>
      <c r="P17" s="21">
        <v>226</v>
      </c>
      <c r="Q17" s="24">
        <v>262</v>
      </c>
      <c r="R17" s="21">
        <v>32</v>
      </c>
      <c r="S17" s="21">
        <v>4</v>
      </c>
      <c r="T17" s="21">
        <v>145</v>
      </c>
      <c r="U17" s="24">
        <v>181</v>
      </c>
    </row>
    <row r="18" spans="1:22" x14ac:dyDescent="0.25">
      <c r="A18" s="29" t="s">
        <v>25</v>
      </c>
      <c r="B18" s="21">
        <v>21</v>
      </c>
      <c r="C18" s="21">
        <v>6</v>
      </c>
      <c r="D18" s="21">
        <v>115</v>
      </c>
      <c r="E18" s="24">
        <v>142</v>
      </c>
      <c r="F18" s="21">
        <v>14</v>
      </c>
      <c r="G18" s="21">
        <v>3</v>
      </c>
      <c r="H18" s="21">
        <v>122</v>
      </c>
      <c r="I18" s="24">
        <v>139</v>
      </c>
      <c r="J18" s="21">
        <v>18</v>
      </c>
      <c r="K18" s="21">
        <v>1</v>
      </c>
      <c r="L18" s="21">
        <v>156</v>
      </c>
      <c r="M18" s="24">
        <v>175</v>
      </c>
      <c r="N18" s="21">
        <v>15</v>
      </c>
      <c r="O18" s="21">
        <v>3</v>
      </c>
      <c r="P18" s="21">
        <v>145</v>
      </c>
      <c r="Q18" s="24">
        <v>163</v>
      </c>
      <c r="R18" s="21">
        <v>12</v>
      </c>
      <c r="S18" s="21">
        <v>3</v>
      </c>
      <c r="T18" s="21">
        <v>267</v>
      </c>
      <c r="U18" s="24">
        <v>282</v>
      </c>
    </row>
    <row r="19" spans="1:22" x14ac:dyDescent="0.25">
      <c r="A19" s="29" t="s">
        <v>26</v>
      </c>
      <c r="B19" s="21">
        <v>13</v>
      </c>
      <c r="C19" s="21">
        <v>6</v>
      </c>
      <c r="D19" s="21">
        <v>84</v>
      </c>
      <c r="E19" s="24">
        <v>103</v>
      </c>
      <c r="F19" s="21">
        <v>17</v>
      </c>
      <c r="G19" s="21">
        <v>4</v>
      </c>
      <c r="H19" s="21">
        <v>88</v>
      </c>
      <c r="I19" s="24">
        <v>109</v>
      </c>
      <c r="J19" s="21">
        <v>10</v>
      </c>
      <c r="K19" s="21">
        <v>2</v>
      </c>
      <c r="L19" s="21">
        <v>92</v>
      </c>
      <c r="M19" s="24">
        <v>104</v>
      </c>
      <c r="N19" s="21">
        <v>15</v>
      </c>
      <c r="O19" s="21">
        <v>5</v>
      </c>
      <c r="P19" s="21">
        <v>169</v>
      </c>
      <c r="Q19" s="24">
        <v>189</v>
      </c>
      <c r="R19" s="21">
        <v>11</v>
      </c>
      <c r="S19" s="21">
        <v>3</v>
      </c>
      <c r="T19" s="21">
        <v>416</v>
      </c>
      <c r="U19" s="24">
        <v>430</v>
      </c>
    </row>
    <row r="20" spans="1:22" x14ac:dyDescent="0.25">
      <c r="A20" s="29" t="s">
        <v>43</v>
      </c>
      <c r="B20" s="21">
        <v>34</v>
      </c>
      <c r="C20" s="21">
        <v>2</v>
      </c>
      <c r="D20" s="21">
        <v>168</v>
      </c>
      <c r="E20" s="24">
        <v>204</v>
      </c>
      <c r="F20" s="21">
        <v>36</v>
      </c>
      <c r="G20" s="21">
        <v>6</v>
      </c>
      <c r="H20" s="21">
        <v>171</v>
      </c>
      <c r="I20" s="24">
        <v>213</v>
      </c>
      <c r="J20" s="21">
        <v>22</v>
      </c>
      <c r="K20" s="21">
        <v>6</v>
      </c>
      <c r="L20" s="21">
        <v>285</v>
      </c>
      <c r="M20" s="24">
        <v>313</v>
      </c>
      <c r="N20" s="21">
        <v>19</v>
      </c>
      <c r="O20" s="21">
        <v>4</v>
      </c>
      <c r="P20" s="21">
        <v>154</v>
      </c>
      <c r="Q20" s="24">
        <v>177</v>
      </c>
      <c r="R20" s="21">
        <v>19</v>
      </c>
      <c r="S20" s="21">
        <v>5</v>
      </c>
      <c r="T20" s="21">
        <v>441</v>
      </c>
      <c r="U20" s="24">
        <v>465</v>
      </c>
    </row>
    <row r="21" spans="1:22" x14ac:dyDescent="0.25">
      <c r="A21" s="29" t="s">
        <v>44</v>
      </c>
      <c r="B21" s="21">
        <v>47</v>
      </c>
      <c r="C21" s="21">
        <v>4</v>
      </c>
      <c r="D21" s="21">
        <v>190</v>
      </c>
      <c r="E21" s="24">
        <v>241</v>
      </c>
      <c r="F21" s="21">
        <v>35</v>
      </c>
      <c r="G21" s="21">
        <v>6</v>
      </c>
      <c r="H21" s="21">
        <v>308</v>
      </c>
      <c r="I21" s="24">
        <v>349</v>
      </c>
      <c r="J21" s="21">
        <v>37</v>
      </c>
      <c r="K21" s="21">
        <v>8</v>
      </c>
      <c r="L21" s="21">
        <v>419</v>
      </c>
      <c r="M21" s="24">
        <v>464</v>
      </c>
      <c r="N21" s="21">
        <v>35</v>
      </c>
      <c r="O21" s="21">
        <v>6</v>
      </c>
      <c r="P21" s="21">
        <v>271</v>
      </c>
      <c r="Q21" s="24">
        <v>312</v>
      </c>
      <c r="R21" s="21">
        <v>29</v>
      </c>
      <c r="S21" s="21">
        <v>4</v>
      </c>
      <c r="T21" s="21">
        <v>837</v>
      </c>
      <c r="U21" s="24">
        <v>870</v>
      </c>
    </row>
    <row r="22" spans="1:22" x14ac:dyDescent="0.25">
      <c r="A22" s="29" t="s">
        <v>124</v>
      </c>
      <c r="B22" s="21">
        <v>2</v>
      </c>
      <c r="C22" s="21">
        <v>0</v>
      </c>
      <c r="D22" s="21">
        <v>8</v>
      </c>
      <c r="E22" s="24">
        <v>10</v>
      </c>
      <c r="F22" s="21">
        <v>0</v>
      </c>
      <c r="G22" s="21">
        <v>0</v>
      </c>
      <c r="H22" s="21">
        <v>2</v>
      </c>
      <c r="I22" s="24">
        <v>2</v>
      </c>
      <c r="J22" s="21">
        <v>1</v>
      </c>
      <c r="K22" s="21">
        <v>0</v>
      </c>
      <c r="L22" s="21">
        <v>4</v>
      </c>
      <c r="M22" s="24">
        <v>5</v>
      </c>
      <c r="N22" s="21">
        <v>1</v>
      </c>
      <c r="O22" s="21">
        <v>0</v>
      </c>
      <c r="P22" s="21">
        <v>3</v>
      </c>
      <c r="Q22" s="24">
        <v>4</v>
      </c>
      <c r="R22" s="21">
        <v>3</v>
      </c>
      <c r="S22" s="21"/>
      <c r="T22" s="21">
        <v>3</v>
      </c>
      <c r="U22" s="24">
        <v>6</v>
      </c>
    </row>
    <row r="23" spans="1:22" x14ac:dyDescent="0.25">
      <c r="A23" s="28" t="s">
        <v>2</v>
      </c>
      <c r="B23" s="22">
        <v>705</v>
      </c>
      <c r="C23" s="22">
        <v>135</v>
      </c>
      <c r="D23" s="22">
        <v>2161</v>
      </c>
      <c r="E23" s="24">
        <v>3001</v>
      </c>
      <c r="F23" s="22">
        <v>681</v>
      </c>
      <c r="G23" s="22">
        <v>134</v>
      </c>
      <c r="H23" s="22">
        <v>2784</v>
      </c>
      <c r="I23" s="24">
        <v>3599</v>
      </c>
      <c r="J23" s="22">
        <v>666</v>
      </c>
      <c r="K23" s="22">
        <v>102</v>
      </c>
      <c r="L23" s="22">
        <v>4921</v>
      </c>
      <c r="M23" s="24">
        <v>5689</v>
      </c>
      <c r="N23" s="22">
        <v>678</v>
      </c>
      <c r="O23" s="22">
        <v>91</v>
      </c>
      <c r="P23" s="22">
        <v>3927</v>
      </c>
      <c r="Q23" s="24">
        <v>4696</v>
      </c>
      <c r="R23" s="22">
        <v>643</v>
      </c>
      <c r="S23" s="22">
        <v>82</v>
      </c>
      <c r="T23" s="22">
        <v>6318</v>
      </c>
      <c r="U23" s="24">
        <v>7043</v>
      </c>
      <c r="V23" s="56"/>
    </row>
    <row r="25" spans="1:22" ht="32.25" customHeight="1" x14ac:dyDescent="0.25">
      <c r="A25" s="60" t="s">
        <v>195</v>
      </c>
      <c r="B25" s="60"/>
      <c r="C25" s="60"/>
      <c r="D25" s="60"/>
      <c r="E25" s="60"/>
      <c r="F25" s="60"/>
      <c r="G25" s="60"/>
    </row>
    <row r="27" spans="1:22" ht="28.5" customHeight="1" x14ac:dyDescent="0.25">
      <c r="A27" s="60" t="s">
        <v>30</v>
      </c>
      <c r="B27" s="60"/>
      <c r="C27" s="60"/>
      <c r="D27" s="60"/>
      <c r="E27" s="60"/>
      <c r="F27" s="60"/>
      <c r="G27" s="60"/>
    </row>
    <row r="29" spans="1:22" ht="75.75" customHeight="1" x14ac:dyDescent="0.25">
      <c r="A29" s="60" t="s">
        <v>139</v>
      </c>
      <c r="B29" s="60"/>
      <c r="C29" s="60"/>
      <c r="D29" s="60"/>
      <c r="E29" s="60"/>
      <c r="F29" s="60"/>
      <c r="G29" s="60"/>
    </row>
    <row r="31" spans="1:22" ht="29.25" customHeight="1" x14ac:dyDescent="0.25">
      <c r="A31" s="60" t="s">
        <v>140</v>
      </c>
      <c r="B31" s="60"/>
      <c r="C31" s="60"/>
      <c r="D31" s="60"/>
      <c r="E31" s="60"/>
      <c r="F31" s="60"/>
      <c r="G31" s="60"/>
    </row>
  </sheetData>
  <mergeCells count="10">
    <mergeCell ref="A25:G25"/>
    <mergeCell ref="A27:G27"/>
    <mergeCell ref="A29:G29"/>
    <mergeCell ref="A31:G31"/>
    <mergeCell ref="R3:U3"/>
    <mergeCell ref="A3:A4"/>
    <mergeCell ref="B3:E3"/>
    <mergeCell ref="F3:I3"/>
    <mergeCell ref="J3:M3"/>
    <mergeCell ref="N3:Q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F34E-4FA3-4934-B02F-76A6DA6CC93D}">
  <dimension ref="A1:U37"/>
  <sheetViews>
    <sheetView workbookViewId="0"/>
  </sheetViews>
  <sheetFormatPr defaultRowHeight="15" x14ac:dyDescent="0.25"/>
  <cols>
    <col min="1" max="1" width="38.5703125" customWidth="1"/>
    <col min="2" max="21" width="8.7109375" style="4" customWidth="1"/>
  </cols>
  <sheetData>
    <row r="1" spans="1:21" ht="21" x14ac:dyDescent="0.35">
      <c r="A1" s="46" t="s">
        <v>167</v>
      </c>
    </row>
    <row r="3" spans="1:21" ht="15" customHeight="1" x14ac:dyDescent="0.25">
      <c r="A3" s="70" t="s">
        <v>165</v>
      </c>
      <c r="B3" s="67" t="s">
        <v>3</v>
      </c>
      <c r="C3" s="68"/>
      <c r="D3" s="68"/>
      <c r="E3" s="69"/>
      <c r="F3" s="67" t="s">
        <v>4</v>
      </c>
      <c r="G3" s="68"/>
      <c r="H3" s="68"/>
      <c r="I3" s="69"/>
      <c r="J3" s="67" t="s">
        <v>191</v>
      </c>
      <c r="K3" s="68"/>
      <c r="L3" s="68"/>
      <c r="M3" s="69"/>
      <c r="N3" s="67" t="s">
        <v>192</v>
      </c>
      <c r="O3" s="68"/>
      <c r="P3" s="68"/>
      <c r="Q3" s="69"/>
      <c r="R3" s="67" t="s">
        <v>194</v>
      </c>
      <c r="S3" s="68"/>
      <c r="T3" s="68"/>
      <c r="U3" s="69"/>
    </row>
    <row r="4" spans="1:21" ht="30" x14ac:dyDescent="0.25">
      <c r="A4" s="71"/>
      <c r="B4" s="6" t="s">
        <v>9</v>
      </c>
      <c r="C4" s="6" t="s">
        <v>10</v>
      </c>
      <c r="D4" s="6" t="s">
        <v>11</v>
      </c>
      <c r="E4" s="23" t="s">
        <v>12</v>
      </c>
      <c r="F4" s="6" t="s">
        <v>9</v>
      </c>
      <c r="G4" s="6" t="s">
        <v>10</v>
      </c>
      <c r="H4" s="6" t="s">
        <v>11</v>
      </c>
      <c r="I4" s="23" t="s">
        <v>12</v>
      </c>
      <c r="J4" s="6" t="s">
        <v>9</v>
      </c>
      <c r="K4" s="6" t="s">
        <v>10</v>
      </c>
      <c r="L4" s="6" t="s">
        <v>11</v>
      </c>
      <c r="M4" s="23" t="s">
        <v>12</v>
      </c>
      <c r="N4" s="6" t="s">
        <v>9</v>
      </c>
      <c r="O4" s="6" t="s">
        <v>10</v>
      </c>
      <c r="P4" s="6" t="s">
        <v>11</v>
      </c>
      <c r="Q4" s="23" t="s">
        <v>12</v>
      </c>
      <c r="R4" s="6" t="s">
        <v>9</v>
      </c>
      <c r="S4" s="6" t="s">
        <v>10</v>
      </c>
      <c r="T4" s="6" t="s">
        <v>11</v>
      </c>
      <c r="U4" s="23" t="s">
        <v>12</v>
      </c>
    </row>
    <row r="5" spans="1:21" x14ac:dyDescent="0.25">
      <c r="A5" s="29" t="s">
        <v>32</v>
      </c>
      <c r="B5" s="41">
        <v>46</v>
      </c>
      <c r="C5" s="41">
        <v>14</v>
      </c>
      <c r="D5" s="41">
        <v>129</v>
      </c>
      <c r="E5" s="42">
        <v>189</v>
      </c>
      <c r="F5" s="41">
        <v>58</v>
      </c>
      <c r="G5" s="41">
        <v>4</v>
      </c>
      <c r="H5" s="41">
        <v>127</v>
      </c>
      <c r="I5" s="42">
        <v>189</v>
      </c>
      <c r="J5" s="41">
        <v>43</v>
      </c>
      <c r="K5" s="41">
        <v>6</v>
      </c>
      <c r="L5" s="41">
        <v>416</v>
      </c>
      <c r="M5" s="42">
        <v>465</v>
      </c>
      <c r="N5" s="41">
        <v>16</v>
      </c>
      <c r="O5" s="41">
        <v>4</v>
      </c>
      <c r="P5" s="41">
        <v>317</v>
      </c>
      <c r="Q5" s="42">
        <v>337</v>
      </c>
      <c r="R5" s="41">
        <v>45</v>
      </c>
      <c r="S5" s="41">
        <v>7</v>
      </c>
      <c r="T5" s="41">
        <v>731</v>
      </c>
      <c r="U5" s="42">
        <v>783</v>
      </c>
    </row>
    <row r="6" spans="1:21" x14ac:dyDescent="0.25">
      <c r="A6" s="29" t="s">
        <v>33</v>
      </c>
      <c r="B6" s="41">
        <v>13</v>
      </c>
      <c r="C6" s="41">
        <v>6</v>
      </c>
      <c r="D6" s="41">
        <v>182</v>
      </c>
      <c r="E6" s="42">
        <v>201</v>
      </c>
      <c r="F6" s="41">
        <v>16</v>
      </c>
      <c r="G6" s="41">
        <v>10</v>
      </c>
      <c r="H6" s="41">
        <v>136</v>
      </c>
      <c r="I6" s="42">
        <v>162</v>
      </c>
      <c r="J6" s="41">
        <v>25</v>
      </c>
      <c r="K6" s="41">
        <v>5</v>
      </c>
      <c r="L6" s="41">
        <v>343</v>
      </c>
      <c r="M6" s="42">
        <v>373</v>
      </c>
      <c r="N6" s="41">
        <v>41</v>
      </c>
      <c r="O6" s="41">
        <v>3</v>
      </c>
      <c r="P6" s="41">
        <v>508</v>
      </c>
      <c r="Q6" s="42">
        <v>552</v>
      </c>
      <c r="R6" s="41">
        <v>15</v>
      </c>
      <c r="S6" s="41">
        <v>2</v>
      </c>
      <c r="T6" s="41">
        <v>500</v>
      </c>
      <c r="U6" s="42">
        <v>517</v>
      </c>
    </row>
    <row r="7" spans="1:21" x14ac:dyDescent="0.25">
      <c r="A7" s="29" t="s">
        <v>34</v>
      </c>
      <c r="B7" s="41">
        <v>56</v>
      </c>
      <c r="C7" s="41">
        <v>12</v>
      </c>
      <c r="D7" s="41">
        <v>240</v>
      </c>
      <c r="E7" s="42">
        <v>308</v>
      </c>
      <c r="F7" s="41">
        <v>48</v>
      </c>
      <c r="G7" s="41">
        <v>6</v>
      </c>
      <c r="H7" s="41">
        <v>178</v>
      </c>
      <c r="I7" s="42">
        <v>232</v>
      </c>
      <c r="J7" s="41">
        <v>59</v>
      </c>
      <c r="K7" s="41">
        <v>9</v>
      </c>
      <c r="L7" s="41">
        <v>400</v>
      </c>
      <c r="M7" s="42">
        <v>468</v>
      </c>
      <c r="N7" s="41">
        <v>38</v>
      </c>
      <c r="O7" s="41">
        <v>7</v>
      </c>
      <c r="P7" s="41">
        <v>432</v>
      </c>
      <c r="Q7" s="42">
        <v>477</v>
      </c>
      <c r="R7" s="41">
        <v>59</v>
      </c>
      <c r="S7" s="41">
        <v>4</v>
      </c>
      <c r="T7" s="41">
        <v>208</v>
      </c>
      <c r="U7" s="42">
        <v>271</v>
      </c>
    </row>
    <row r="8" spans="1:21" x14ac:dyDescent="0.25">
      <c r="A8" s="29" t="s">
        <v>35</v>
      </c>
      <c r="B8" s="41">
        <v>67</v>
      </c>
      <c r="C8" s="41">
        <v>15</v>
      </c>
      <c r="D8" s="41">
        <v>237</v>
      </c>
      <c r="E8" s="42">
        <v>319</v>
      </c>
      <c r="F8" s="41">
        <v>78</v>
      </c>
      <c r="G8" s="41">
        <v>14</v>
      </c>
      <c r="H8" s="41">
        <v>202</v>
      </c>
      <c r="I8" s="42">
        <v>294</v>
      </c>
      <c r="J8" s="41">
        <v>56</v>
      </c>
      <c r="K8" s="41">
        <v>14</v>
      </c>
      <c r="L8" s="41">
        <v>549</v>
      </c>
      <c r="M8" s="42">
        <v>619</v>
      </c>
      <c r="N8" s="41">
        <v>68</v>
      </c>
      <c r="O8" s="41">
        <v>10</v>
      </c>
      <c r="P8" s="41">
        <v>465</v>
      </c>
      <c r="Q8" s="42">
        <v>543</v>
      </c>
      <c r="R8" s="41">
        <v>69</v>
      </c>
      <c r="S8" s="41">
        <v>13</v>
      </c>
      <c r="T8" s="41">
        <v>327</v>
      </c>
      <c r="U8" s="42">
        <v>409</v>
      </c>
    </row>
    <row r="9" spans="1:21" x14ac:dyDescent="0.25">
      <c r="A9" s="29" t="s">
        <v>27</v>
      </c>
      <c r="B9" s="41">
        <v>171</v>
      </c>
      <c r="C9" s="41">
        <v>8</v>
      </c>
      <c r="D9" s="41">
        <v>72</v>
      </c>
      <c r="E9" s="42">
        <v>251</v>
      </c>
      <c r="F9" s="41">
        <v>182</v>
      </c>
      <c r="G9" s="41">
        <v>11</v>
      </c>
      <c r="H9" s="41">
        <v>68</v>
      </c>
      <c r="I9" s="42">
        <v>261</v>
      </c>
      <c r="J9" s="41">
        <v>156</v>
      </c>
      <c r="K9" s="41">
        <v>8</v>
      </c>
      <c r="L9" s="41">
        <v>102</v>
      </c>
      <c r="M9" s="42">
        <v>266</v>
      </c>
      <c r="N9" s="41">
        <v>161</v>
      </c>
      <c r="O9" s="41">
        <v>6</v>
      </c>
      <c r="P9" s="41">
        <v>140</v>
      </c>
      <c r="Q9" s="42">
        <v>307</v>
      </c>
      <c r="R9" s="41">
        <v>168</v>
      </c>
      <c r="S9" s="41">
        <v>12</v>
      </c>
      <c r="T9" s="41">
        <v>96</v>
      </c>
      <c r="U9" s="42">
        <v>276</v>
      </c>
    </row>
    <row r="10" spans="1:21" x14ac:dyDescent="0.25">
      <c r="A10" s="29" t="s">
        <v>28</v>
      </c>
      <c r="B10" s="41">
        <v>60</v>
      </c>
      <c r="C10" s="41">
        <v>13</v>
      </c>
      <c r="D10" s="41">
        <v>49</v>
      </c>
      <c r="E10" s="42">
        <v>122</v>
      </c>
      <c r="F10" s="41">
        <v>77</v>
      </c>
      <c r="G10" s="41">
        <v>5</v>
      </c>
      <c r="H10" s="41">
        <v>41</v>
      </c>
      <c r="I10" s="42">
        <v>123</v>
      </c>
      <c r="J10" s="41">
        <v>67</v>
      </c>
      <c r="K10" s="41">
        <v>7</v>
      </c>
      <c r="L10" s="41">
        <v>99</v>
      </c>
      <c r="M10" s="42">
        <v>173</v>
      </c>
      <c r="N10" s="41">
        <v>84</v>
      </c>
      <c r="O10" s="41">
        <v>14</v>
      </c>
      <c r="P10" s="41">
        <v>178</v>
      </c>
      <c r="Q10" s="42">
        <v>276</v>
      </c>
      <c r="R10" s="41">
        <v>73</v>
      </c>
      <c r="S10" s="41">
        <v>6</v>
      </c>
      <c r="T10" s="41">
        <v>80</v>
      </c>
      <c r="U10" s="42">
        <v>159</v>
      </c>
    </row>
    <row r="11" spans="1:21" x14ac:dyDescent="0.25">
      <c r="A11" s="29" t="s">
        <v>36</v>
      </c>
      <c r="B11" s="41">
        <v>10</v>
      </c>
      <c r="C11" s="41">
        <v>3</v>
      </c>
      <c r="D11" s="41">
        <v>68</v>
      </c>
      <c r="E11" s="42">
        <v>81</v>
      </c>
      <c r="F11" s="41">
        <v>13</v>
      </c>
      <c r="G11" s="41">
        <v>0</v>
      </c>
      <c r="H11" s="41">
        <v>56</v>
      </c>
      <c r="I11" s="42">
        <v>69</v>
      </c>
      <c r="J11" s="41">
        <v>16</v>
      </c>
      <c r="K11" s="41">
        <v>1</v>
      </c>
      <c r="L11" s="41">
        <v>148</v>
      </c>
      <c r="M11" s="42">
        <v>165</v>
      </c>
      <c r="N11" s="41">
        <v>14</v>
      </c>
      <c r="O11" s="41">
        <v>1</v>
      </c>
      <c r="P11" s="41">
        <v>173</v>
      </c>
      <c r="Q11" s="42">
        <v>188</v>
      </c>
      <c r="R11" s="41">
        <v>9</v>
      </c>
      <c r="S11" s="41">
        <v>2</v>
      </c>
      <c r="T11" s="41">
        <v>73</v>
      </c>
      <c r="U11" s="42">
        <v>84</v>
      </c>
    </row>
    <row r="12" spans="1:21" x14ac:dyDescent="0.25">
      <c r="A12" s="29" t="s">
        <v>37</v>
      </c>
      <c r="B12" s="41">
        <v>11</v>
      </c>
      <c r="C12" s="41">
        <v>7</v>
      </c>
      <c r="D12" s="41">
        <v>84</v>
      </c>
      <c r="E12" s="42">
        <v>102</v>
      </c>
      <c r="F12" s="41">
        <v>29</v>
      </c>
      <c r="G12" s="41">
        <v>3</v>
      </c>
      <c r="H12" s="41">
        <v>75</v>
      </c>
      <c r="I12" s="42">
        <v>107</v>
      </c>
      <c r="J12" s="41">
        <v>25</v>
      </c>
      <c r="K12" s="41">
        <v>5</v>
      </c>
      <c r="L12" s="41">
        <v>99</v>
      </c>
      <c r="M12" s="42">
        <v>129</v>
      </c>
      <c r="N12" s="41">
        <v>17</v>
      </c>
      <c r="O12" s="41">
        <v>4</v>
      </c>
      <c r="P12" s="41">
        <v>92</v>
      </c>
      <c r="Q12" s="42">
        <v>113</v>
      </c>
      <c r="R12" s="41">
        <v>23</v>
      </c>
      <c r="S12" s="41">
        <v>4</v>
      </c>
      <c r="T12" s="41">
        <v>77</v>
      </c>
      <c r="U12" s="42">
        <v>104</v>
      </c>
    </row>
    <row r="13" spans="1:21" x14ac:dyDescent="0.25">
      <c r="A13" s="29" t="s">
        <v>38</v>
      </c>
      <c r="B13" s="41">
        <v>87</v>
      </c>
      <c r="C13" s="41">
        <v>13</v>
      </c>
      <c r="D13" s="41">
        <v>105</v>
      </c>
      <c r="E13" s="42">
        <v>205</v>
      </c>
      <c r="F13" s="41">
        <v>82</v>
      </c>
      <c r="G13" s="41">
        <v>15</v>
      </c>
      <c r="H13" s="41">
        <v>118</v>
      </c>
      <c r="I13" s="42">
        <v>215</v>
      </c>
      <c r="J13" s="41">
        <v>79</v>
      </c>
      <c r="K13" s="41">
        <v>10</v>
      </c>
      <c r="L13" s="41">
        <v>223</v>
      </c>
      <c r="M13" s="42">
        <v>312</v>
      </c>
      <c r="N13" s="41">
        <v>77</v>
      </c>
      <c r="O13" s="41">
        <v>6</v>
      </c>
      <c r="P13" s="41">
        <v>171</v>
      </c>
      <c r="Q13" s="42">
        <v>254</v>
      </c>
      <c r="R13" s="41">
        <v>79</v>
      </c>
      <c r="S13" s="41">
        <v>2</v>
      </c>
      <c r="T13" s="41">
        <v>140</v>
      </c>
      <c r="U13" s="42">
        <v>221</v>
      </c>
    </row>
    <row r="14" spans="1:21" x14ac:dyDescent="0.25">
      <c r="A14" s="29" t="s">
        <v>39</v>
      </c>
      <c r="B14" s="41">
        <v>11</v>
      </c>
      <c r="C14" s="41">
        <v>9</v>
      </c>
      <c r="D14" s="41">
        <v>149</v>
      </c>
      <c r="E14" s="42">
        <v>169</v>
      </c>
      <c r="F14" s="41">
        <v>18</v>
      </c>
      <c r="G14" s="41">
        <v>12</v>
      </c>
      <c r="H14" s="41">
        <v>105</v>
      </c>
      <c r="I14" s="42">
        <v>135</v>
      </c>
      <c r="J14" s="41">
        <v>21</v>
      </c>
      <c r="K14" s="41">
        <v>4</v>
      </c>
      <c r="L14" s="41">
        <v>165</v>
      </c>
      <c r="M14" s="42">
        <v>190</v>
      </c>
      <c r="N14" s="41">
        <v>7</v>
      </c>
      <c r="O14" s="41">
        <v>3</v>
      </c>
      <c r="P14" s="41">
        <v>225</v>
      </c>
      <c r="Q14" s="42">
        <v>235</v>
      </c>
      <c r="R14" s="41">
        <v>13</v>
      </c>
      <c r="S14" s="41">
        <v>5</v>
      </c>
      <c r="T14" s="41">
        <v>214</v>
      </c>
      <c r="U14" s="42">
        <v>232</v>
      </c>
    </row>
    <row r="15" spans="1:21" x14ac:dyDescent="0.25">
      <c r="A15" s="29" t="s">
        <v>40</v>
      </c>
      <c r="B15" s="41">
        <v>10</v>
      </c>
      <c r="C15" s="41">
        <v>4</v>
      </c>
      <c r="D15" s="41">
        <v>56</v>
      </c>
      <c r="E15" s="42">
        <v>70</v>
      </c>
      <c r="F15" s="41">
        <v>11</v>
      </c>
      <c r="G15" s="41">
        <v>7</v>
      </c>
      <c r="H15" s="41">
        <v>81</v>
      </c>
      <c r="I15" s="42">
        <v>99</v>
      </c>
      <c r="J15" s="41">
        <v>12</v>
      </c>
      <c r="K15" s="41">
        <v>9</v>
      </c>
      <c r="L15" s="41">
        <v>140</v>
      </c>
      <c r="M15" s="42">
        <v>161</v>
      </c>
      <c r="N15" s="41">
        <v>12</v>
      </c>
      <c r="O15" s="41">
        <v>5</v>
      </c>
      <c r="P15" s="41">
        <v>132</v>
      </c>
      <c r="Q15" s="42">
        <v>149</v>
      </c>
      <c r="R15" s="41">
        <v>9</v>
      </c>
      <c r="S15" s="41">
        <v>4</v>
      </c>
      <c r="T15" s="41">
        <v>116</v>
      </c>
      <c r="U15" s="42">
        <v>129</v>
      </c>
    </row>
    <row r="16" spans="1:21" x14ac:dyDescent="0.25">
      <c r="A16" s="29" t="s">
        <v>41</v>
      </c>
      <c r="B16" s="41">
        <v>63</v>
      </c>
      <c r="C16" s="41">
        <v>14</v>
      </c>
      <c r="D16" s="41">
        <v>336</v>
      </c>
      <c r="E16" s="42">
        <v>413</v>
      </c>
      <c r="F16" s="41">
        <v>39</v>
      </c>
      <c r="G16" s="41">
        <v>5</v>
      </c>
      <c r="H16" s="41">
        <v>319</v>
      </c>
      <c r="I16" s="42">
        <v>363</v>
      </c>
      <c r="J16" s="41">
        <v>44</v>
      </c>
      <c r="K16" s="41">
        <v>14</v>
      </c>
      <c r="L16" s="41">
        <v>508</v>
      </c>
      <c r="M16" s="42">
        <v>566</v>
      </c>
      <c r="N16" s="41">
        <v>53</v>
      </c>
      <c r="O16" s="41">
        <v>12</v>
      </c>
      <c r="P16" s="41">
        <v>741</v>
      </c>
      <c r="Q16" s="42">
        <v>806</v>
      </c>
      <c r="R16" s="41">
        <v>38</v>
      </c>
      <c r="S16" s="41">
        <v>8</v>
      </c>
      <c r="T16" s="41">
        <v>614</v>
      </c>
      <c r="U16" s="42">
        <v>660</v>
      </c>
    </row>
    <row r="17" spans="1:21" x14ac:dyDescent="0.25">
      <c r="A17" s="29" t="s">
        <v>42</v>
      </c>
      <c r="B17" s="41">
        <v>49</v>
      </c>
      <c r="C17" s="41">
        <v>9</v>
      </c>
      <c r="D17" s="41">
        <v>201</v>
      </c>
      <c r="E17" s="42">
        <v>259</v>
      </c>
      <c r="F17" s="41">
        <v>53</v>
      </c>
      <c r="G17" s="41">
        <v>15</v>
      </c>
      <c r="H17" s="41">
        <v>267</v>
      </c>
      <c r="I17" s="42">
        <v>335</v>
      </c>
      <c r="J17" s="41">
        <v>44</v>
      </c>
      <c r="K17" s="41">
        <v>6</v>
      </c>
      <c r="L17" s="41">
        <v>372</v>
      </c>
      <c r="M17" s="42">
        <v>422</v>
      </c>
      <c r="N17" s="41">
        <v>35</v>
      </c>
      <c r="O17" s="41">
        <v>9</v>
      </c>
      <c r="P17" s="41">
        <v>310</v>
      </c>
      <c r="Q17" s="42">
        <v>354</v>
      </c>
      <c r="R17" s="41">
        <v>48</v>
      </c>
      <c r="S17" s="41">
        <v>4</v>
      </c>
      <c r="T17" s="41">
        <v>131</v>
      </c>
      <c r="U17" s="42">
        <v>183</v>
      </c>
    </row>
    <row r="18" spans="1:21" x14ac:dyDescent="0.25">
      <c r="A18" s="29" t="s">
        <v>25</v>
      </c>
      <c r="B18" s="41">
        <v>25</v>
      </c>
      <c r="C18" s="41">
        <v>8</v>
      </c>
      <c r="D18" s="41">
        <v>152</v>
      </c>
      <c r="E18" s="42">
        <v>185</v>
      </c>
      <c r="F18" s="41">
        <v>16</v>
      </c>
      <c r="G18" s="41">
        <v>4</v>
      </c>
      <c r="H18" s="41">
        <v>132</v>
      </c>
      <c r="I18" s="42">
        <v>152</v>
      </c>
      <c r="J18" s="41">
        <v>19</v>
      </c>
      <c r="K18" s="41">
        <v>1</v>
      </c>
      <c r="L18" s="41">
        <v>149</v>
      </c>
      <c r="M18" s="42">
        <v>169</v>
      </c>
      <c r="N18" s="41">
        <v>19</v>
      </c>
      <c r="O18" s="41">
        <v>2</v>
      </c>
      <c r="P18" s="41">
        <v>151</v>
      </c>
      <c r="Q18" s="42">
        <v>172</v>
      </c>
      <c r="R18" s="41">
        <v>13</v>
      </c>
      <c r="S18" s="41">
        <v>5</v>
      </c>
      <c r="T18" s="41">
        <v>174</v>
      </c>
      <c r="U18" s="42">
        <v>192</v>
      </c>
    </row>
    <row r="19" spans="1:21" x14ac:dyDescent="0.25">
      <c r="A19" s="29" t="s">
        <v>26</v>
      </c>
      <c r="B19" s="41">
        <v>16</v>
      </c>
      <c r="C19" s="41">
        <v>7</v>
      </c>
      <c r="D19" s="41">
        <v>75</v>
      </c>
      <c r="E19" s="42">
        <v>98</v>
      </c>
      <c r="F19" s="41">
        <v>23</v>
      </c>
      <c r="G19" s="41">
        <v>2</v>
      </c>
      <c r="H19" s="41">
        <v>102</v>
      </c>
      <c r="I19" s="42">
        <v>127</v>
      </c>
      <c r="J19" s="41">
        <v>16</v>
      </c>
      <c r="K19" s="41">
        <v>5</v>
      </c>
      <c r="L19" s="41">
        <v>95</v>
      </c>
      <c r="M19" s="42">
        <v>116</v>
      </c>
      <c r="N19" s="41">
        <v>24</v>
      </c>
      <c r="O19" s="41">
        <v>4</v>
      </c>
      <c r="P19" s="41">
        <v>157</v>
      </c>
      <c r="Q19" s="42">
        <v>185</v>
      </c>
      <c r="R19" s="41">
        <v>10</v>
      </c>
      <c r="S19" s="41">
        <v>6</v>
      </c>
      <c r="T19" s="41">
        <v>261</v>
      </c>
      <c r="U19" s="42">
        <v>277</v>
      </c>
    </row>
    <row r="20" spans="1:21" x14ac:dyDescent="0.25">
      <c r="A20" s="29" t="s">
        <v>43</v>
      </c>
      <c r="B20" s="41">
        <v>36</v>
      </c>
      <c r="C20" s="41">
        <v>7</v>
      </c>
      <c r="D20" s="41">
        <v>203</v>
      </c>
      <c r="E20" s="42">
        <v>246</v>
      </c>
      <c r="F20" s="41">
        <v>43</v>
      </c>
      <c r="G20" s="41">
        <v>4</v>
      </c>
      <c r="H20" s="41">
        <v>163</v>
      </c>
      <c r="I20" s="42">
        <v>210</v>
      </c>
      <c r="J20" s="41">
        <v>29</v>
      </c>
      <c r="K20" s="41">
        <v>6</v>
      </c>
      <c r="L20" s="41">
        <v>289</v>
      </c>
      <c r="M20" s="42">
        <v>324</v>
      </c>
      <c r="N20" s="41">
        <v>24</v>
      </c>
      <c r="O20" s="41">
        <v>5</v>
      </c>
      <c r="P20" s="41">
        <v>212</v>
      </c>
      <c r="Q20" s="42">
        <v>241</v>
      </c>
      <c r="R20" s="41">
        <v>24</v>
      </c>
      <c r="S20" s="41">
        <v>5</v>
      </c>
      <c r="T20" s="41">
        <v>228</v>
      </c>
      <c r="U20" s="42">
        <v>257</v>
      </c>
    </row>
    <row r="21" spans="1:21" x14ac:dyDescent="0.25">
      <c r="A21" s="29" t="s">
        <v>44</v>
      </c>
      <c r="B21" s="41">
        <v>50</v>
      </c>
      <c r="C21" s="41">
        <v>5</v>
      </c>
      <c r="D21" s="41">
        <v>256</v>
      </c>
      <c r="E21" s="42">
        <v>311</v>
      </c>
      <c r="F21" s="41">
        <v>45</v>
      </c>
      <c r="G21" s="41">
        <v>4</v>
      </c>
      <c r="H21" s="41">
        <v>258</v>
      </c>
      <c r="I21" s="42">
        <v>307</v>
      </c>
      <c r="J21" s="41">
        <v>46</v>
      </c>
      <c r="K21" s="41">
        <v>6</v>
      </c>
      <c r="L21" s="41">
        <v>408</v>
      </c>
      <c r="M21" s="42">
        <v>460</v>
      </c>
      <c r="N21" s="41">
        <v>49</v>
      </c>
      <c r="O21" s="41">
        <v>11</v>
      </c>
      <c r="P21" s="41">
        <v>388</v>
      </c>
      <c r="Q21" s="42">
        <v>448</v>
      </c>
      <c r="R21" s="41">
        <v>29</v>
      </c>
      <c r="S21" s="41">
        <v>2</v>
      </c>
      <c r="T21" s="41">
        <v>450</v>
      </c>
      <c r="U21" s="42">
        <v>481</v>
      </c>
    </row>
    <row r="22" spans="1:21" x14ac:dyDescent="0.25">
      <c r="A22" s="29" t="s">
        <v>124</v>
      </c>
      <c r="B22" s="41">
        <v>1</v>
      </c>
      <c r="C22" s="41">
        <v>0</v>
      </c>
      <c r="D22" s="41">
        <v>1</v>
      </c>
      <c r="E22" s="42">
        <v>2</v>
      </c>
      <c r="F22" s="41">
        <v>0</v>
      </c>
      <c r="G22" s="41">
        <v>0</v>
      </c>
      <c r="H22" s="41">
        <v>0</v>
      </c>
      <c r="I22" s="42">
        <v>0</v>
      </c>
      <c r="J22" s="41">
        <v>15</v>
      </c>
      <c r="K22" s="41">
        <v>0</v>
      </c>
      <c r="L22" s="41">
        <v>2</v>
      </c>
      <c r="M22" s="42">
        <v>17</v>
      </c>
      <c r="N22" s="41">
        <v>2</v>
      </c>
      <c r="O22" s="41">
        <v>0</v>
      </c>
      <c r="P22" s="41">
        <v>4</v>
      </c>
      <c r="Q22" s="42">
        <v>6</v>
      </c>
      <c r="R22" s="41">
        <v>3</v>
      </c>
      <c r="S22" s="41">
        <v>0</v>
      </c>
      <c r="T22" s="41">
        <v>1</v>
      </c>
      <c r="U22" s="42">
        <v>4</v>
      </c>
    </row>
    <row r="23" spans="1:21" x14ac:dyDescent="0.25">
      <c r="A23" s="28" t="s">
        <v>2</v>
      </c>
      <c r="B23" s="43">
        <v>782</v>
      </c>
      <c r="C23" s="43">
        <v>154</v>
      </c>
      <c r="D23" s="43">
        <v>2595</v>
      </c>
      <c r="E23" s="44">
        <v>3531</v>
      </c>
      <c r="F23" s="43">
        <v>831</v>
      </c>
      <c r="G23" s="43">
        <v>121</v>
      </c>
      <c r="H23" s="43">
        <v>2428</v>
      </c>
      <c r="I23" s="44">
        <v>3380</v>
      </c>
      <c r="J23" s="43">
        <v>772</v>
      </c>
      <c r="K23" s="43">
        <v>116</v>
      </c>
      <c r="L23" s="43">
        <v>4507</v>
      </c>
      <c r="M23" s="44">
        <v>5395</v>
      </c>
      <c r="N23" s="43">
        <v>741</v>
      </c>
      <c r="O23" s="43">
        <v>106</v>
      </c>
      <c r="P23" s="43">
        <v>4796</v>
      </c>
      <c r="Q23" s="44">
        <v>5643</v>
      </c>
      <c r="R23" s="43">
        <v>727</v>
      </c>
      <c r="S23" s="43">
        <v>91</v>
      </c>
      <c r="T23" s="43">
        <v>4421</v>
      </c>
      <c r="U23" s="44">
        <v>5239</v>
      </c>
    </row>
    <row r="25" spans="1:21" ht="27.75" customHeight="1" x14ac:dyDescent="0.25">
      <c r="A25" s="60" t="s">
        <v>195</v>
      </c>
      <c r="B25" s="60"/>
      <c r="C25" s="60"/>
      <c r="D25" s="60"/>
      <c r="E25" s="60"/>
      <c r="F25" s="60"/>
      <c r="G25" s="60"/>
    </row>
    <row r="27" spans="1:21" ht="30.75" customHeight="1" x14ac:dyDescent="0.25">
      <c r="A27" s="60" t="s">
        <v>30</v>
      </c>
      <c r="B27" s="60"/>
      <c r="C27" s="60"/>
      <c r="D27" s="60"/>
      <c r="E27" s="60"/>
      <c r="F27" s="60"/>
      <c r="G27" s="60"/>
    </row>
    <row r="29" spans="1:21" ht="75.75" customHeight="1" x14ac:dyDescent="0.25">
      <c r="A29" s="60" t="s">
        <v>139</v>
      </c>
      <c r="B29" s="60"/>
      <c r="C29" s="60"/>
      <c r="D29" s="60"/>
      <c r="E29" s="60"/>
      <c r="F29" s="60"/>
      <c r="G29" s="60"/>
    </row>
    <row r="31" spans="1:21" ht="30.75" customHeight="1" x14ac:dyDescent="0.25">
      <c r="A31" s="60" t="s">
        <v>140</v>
      </c>
      <c r="B31" s="60"/>
      <c r="C31" s="60"/>
      <c r="D31" s="60"/>
      <c r="E31" s="60"/>
      <c r="F31" s="60"/>
      <c r="G31" s="60"/>
    </row>
    <row r="32" spans="1:21" x14ac:dyDescent="0.25">
      <c r="A32" s="1"/>
    </row>
    <row r="33" spans="1:7" ht="43.5" customHeight="1" x14ac:dyDescent="0.25">
      <c r="A33" s="60" t="s">
        <v>134</v>
      </c>
      <c r="B33" s="60"/>
      <c r="C33" s="60"/>
      <c r="D33" s="60"/>
      <c r="E33" s="60"/>
      <c r="F33" s="60"/>
      <c r="G33" s="60"/>
    </row>
    <row r="34" spans="1:7" x14ac:dyDescent="0.25">
      <c r="A34" s="1"/>
    </row>
    <row r="35" spans="1:7" ht="31.5" customHeight="1" x14ac:dyDescent="0.25">
      <c r="A35" s="60" t="s">
        <v>135</v>
      </c>
      <c r="B35" s="60"/>
      <c r="C35" s="60"/>
      <c r="D35" s="60"/>
      <c r="E35" s="60"/>
      <c r="F35" s="60"/>
      <c r="G35" s="60"/>
    </row>
    <row r="37" spans="1:7" ht="45" customHeight="1" x14ac:dyDescent="0.25">
      <c r="A37" s="60" t="s">
        <v>141</v>
      </c>
      <c r="B37" s="60"/>
      <c r="C37" s="60"/>
      <c r="D37" s="60"/>
      <c r="E37" s="60"/>
      <c r="F37" s="60"/>
      <c r="G37" s="60"/>
    </row>
  </sheetData>
  <mergeCells count="13">
    <mergeCell ref="A35:G35"/>
    <mergeCell ref="A37:G37"/>
    <mergeCell ref="A25:G25"/>
    <mergeCell ref="A27:G27"/>
    <mergeCell ref="A29:G29"/>
    <mergeCell ref="A31:G31"/>
    <mergeCell ref="A33:G33"/>
    <mergeCell ref="A3:A4"/>
    <mergeCell ref="R3:U3"/>
    <mergeCell ref="N3:Q3"/>
    <mergeCell ref="J3:M3"/>
    <mergeCell ref="F3:I3"/>
    <mergeCell ref="B3:E3"/>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E490-2DF5-4742-B4ED-41D02554E401}">
  <dimension ref="A1:U37"/>
  <sheetViews>
    <sheetView zoomScaleNormal="100" workbookViewId="0"/>
  </sheetViews>
  <sheetFormatPr defaultRowHeight="15" x14ac:dyDescent="0.25"/>
  <cols>
    <col min="1" max="1" width="38.5703125" customWidth="1"/>
    <col min="2" max="21" width="8.7109375" style="4" customWidth="1"/>
  </cols>
  <sheetData>
    <row r="1" spans="1:21" ht="21" x14ac:dyDescent="0.35">
      <c r="A1" s="46" t="s">
        <v>168</v>
      </c>
    </row>
    <row r="3" spans="1:21" ht="15" customHeight="1" x14ac:dyDescent="0.25">
      <c r="A3" s="70" t="s">
        <v>165</v>
      </c>
      <c r="B3" s="67" t="s">
        <v>3</v>
      </c>
      <c r="C3" s="68"/>
      <c r="D3" s="68"/>
      <c r="E3" s="69"/>
      <c r="F3" s="67" t="s">
        <v>4</v>
      </c>
      <c r="G3" s="68"/>
      <c r="H3" s="68"/>
      <c r="I3" s="69"/>
      <c r="J3" s="67" t="s">
        <v>191</v>
      </c>
      <c r="K3" s="68"/>
      <c r="L3" s="68"/>
      <c r="M3" s="69"/>
      <c r="N3" s="67" t="s">
        <v>192</v>
      </c>
      <c r="O3" s="68"/>
      <c r="P3" s="68"/>
      <c r="Q3" s="69"/>
      <c r="R3" s="67" t="s">
        <v>194</v>
      </c>
      <c r="S3" s="68"/>
      <c r="T3" s="68"/>
      <c r="U3" s="69"/>
    </row>
    <row r="4" spans="1:21" ht="30" x14ac:dyDescent="0.25">
      <c r="A4" s="71"/>
      <c r="B4" s="6" t="s">
        <v>9</v>
      </c>
      <c r="C4" s="6" t="s">
        <v>10</v>
      </c>
      <c r="D4" s="6" t="s">
        <v>11</v>
      </c>
      <c r="E4" s="23" t="s">
        <v>12</v>
      </c>
      <c r="F4" s="6" t="s">
        <v>9</v>
      </c>
      <c r="G4" s="6" t="s">
        <v>10</v>
      </c>
      <c r="H4" s="6" t="s">
        <v>11</v>
      </c>
      <c r="I4" s="23" t="s">
        <v>12</v>
      </c>
      <c r="J4" s="6" t="s">
        <v>9</v>
      </c>
      <c r="K4" s="6" t="s">
        <v>10</v>
      </c>
      <c r="L4" s="6" t="s">
        <v>11</v>
      </c>
      <c r="M4" s="23" t="s">
        <v>12</v>
      </c>
      <c r="N4" s="6" t="s">
        <v>9</v>
      </c>
      <c r="O4" s="6" t="s">
        <v>10</v>
      </c>
      <c r="P4" s="6" t="s">
        <v>11</v>
      </c>
      <c r="Q4" s="23" t="s">
        <v>12</v>
      </c>
      <c r="R4" s="6" t="s">
        <v>9</v>
      </c>
      <c r="S4" s="6" t="s">
        <v>10</v>
      </c>
      <c r="T4" s="6" t="s">
        <v>11</v>
      </c>
      <c r="U4" s="23" t="s">
        <v>12</v>
      </c>
    </row>
    <row r="5" spans="1:21" x14ac:dyDescent="0.25">
      <c r="A5" s="29" t="s">
        <v>32</v>
      </c>
      <c r="B5" s="41">
        <v>32</v>
      </c>
      <c r="C5" s="41">
        <v>9</v>
      </c>
      <c r="D5" s="41">
        <v>41</v>
      </c>
      <c r="E5" s="42">
        <v>82</v>
      </c>
      <c r="F5" s="41">
        <v>42</v>
      </c>
      <c r="G5" s="41">
        <v>4</v>
      </c>
      <c r="H5" s="41">
        <v>40</v>
      </c>
      <c r="I5" s="42">
        <v>86</v>
      </c>
      <c r="J5" s="41">
        <v>31</v>
      </c>
      <c r="K5" s="41">
        <v>3</v>
      </c>
      <c r="L5" s="41">
        <v>46</v>
      </c>
      <c r="M5" s="42">
        <v>80</v>
      </c>
      <c r="N5" s="41">
        <v>9</v>
      </c>
      <c r="O5" s="41">
        <v>1</v>
      </c>
      <c r="P5" s="41">
        <v>43</v>
      </c>
      <c r="Q5" s="42">
        <v>53</v>
      </c>
      <c r="R5" s="41">
        <v>30</v>
      </c>
      <c r="S5" s="41">
        <v>4</v>
      </c>
      <c r="T5" s="41">
        <v>53</v>
      </c>
      <c r="U5" s="42">
        <v>87</v>
      </c>
    </row>
    <row r="6" spans="1:21" x14ac:dyDescent="0.25">
      <c r="A6" s="29" t="s">
        <v>33</v>
      </c>
      <c r="B6" s="41">
        <v>7</v>
      </c>
      <c r="C6" s="41">
        <v>5</v>
      </c>
      <c r="D6" s="41">
        <v>39</v>
      </c>
      <c r="E6" s="42">
        <v>51</v>
      </c>
      <c r="F6" s="41">
        <v>12</v>
      </c>
      <c r="G6" s="41">
        <v>7</v>
      </c>
      <c r="H6" s="41">
        <v>25</v>
      </c>
      <c r="I6" s="42">
        <v>44</v>
      </c>
      <c r="J6" s="41">
        <v>14</v>
      </c>
      <c r="K6" s="41">
        <v>2</v>
      </c>
      <c r="L6" s="41">
        <v>46</v>
      </c>
      <c r="M6" s="42">
        <v>62</v>
      </c>
      <c r="N6" s="41">
        <v>25</v>
      </c>
      <c r="O6" s="41">
        <v>3</v>
      </c>
      <c r="P6" s="41">
        <v>69</v>
      </c>
      <c r="Q6" s="42">
        <v>97</v>
      </c>
      <c r="R6" s="41">
        <v>9</v>
      </c>
      <c r="S6" s="41">
        <v>1</v>
      </c>
      <c r="T6" s="41">
        <v>29</v>
      </c>
      <c r="U6" s="42">
        <v>39</v>
      </c>
    </row>
    <row r="7" spans="1:21" x14ac:dyDescent="0.25">
      <c r="A7" s="29" t="s">
        <v>34</v>
      </c>
      <c r="B7" s="41">
        <v>49</v>
      </c>
      <c r="C7" s="41">
        <v>11</v>
      </c>
      <c r="D7" s="41">
        <v>85</v>
      </c>
      <c r="E7" s="42">
        <v>145</v>
      </c>
      <c r="F7" s="41">
        <v>35</v>
      </c>
      <c r="G7" s="41">
        <v>4</v>
      </c>
      <c r="H7" s="41">
        <v>76</v>
      </c>
      <c r="I7" s="42">
        <v>115</v>
      </c>
      <c r="J7" s="41">
        <v>35</v>
      </c>
      <c r="K7" s="41">
        <v>9</v>
      </c>
      <c r="L7" s="41">
        <v>77</v>
      </c>
      <c r="M7" s="42">
        <v>121</v>
      </c>
      <c r="N7" s="41">
        <v>21</v>
      </c>
      <c r="O7" s="41">
        <v>5</v>
      </c>
      <c r="P7" s="41">
        <v>121</v>
      </c>
      <c r="Q7" s="42">
        <v>147</v>
      </c>
      <c r="R7" s="41">
        <v>44</v>
      </c>
      <c r="S7" s="41">
        <v>3</v>
      </c>
      <c r="T7" s="41">
        <v>50</v>
      </c>
      <c r="U7" s="42">
        <v>97</v>
      </c>
    </row>
    <row r="8" spans="1:21" x14ac:dyDescent="0.25">
      <c r="A8" s="29" t="s">
        <v>35</v>
      </c>
      <c r="B8" s="41">
        <v>47</v>
      </c>
      <c r="C8" s="41">
        <v>8</v>
      </c>
      <c r="D8" s="41">
        <v>57</v>
      </c>
      <c r="E8" s="42">
        <v>112</v>
      </c>
      <c r="F8" s="41">
        <v>54</v>
      </c>
      <c r="G8" s="41">
        <v>11</v>
      </c>
      <c r="H8" s="41">
        <v>58</v>
      </c>
      <c r="I8" s="42">
        <v>123</v>
      </c>
      <c r="J8" s="41">
        <v>30</v>
      </c>
      <c r="K8" s="41">
        <v>11</v>
      </c>
      <c r="L8" s="41">
        <v>67</v>
      </c>
      <c r="M8" s="42">
        <v>108</v>
      </c>
      <c r="N8" s="41">
        <v>39</v>
      </c>
      <c r="O8" s="41">
        <v>8</v>
      </c>
      <c r="P8" s="41">
        <v>83</v>
      </c>
      <c r="Q8" s="42">
        <v>130</v>
      </c>
      <c r="R8" s="41">
        <v>45</v>
      </c>
      <c r="S8" s="41">
        <v>11</v>
      </c>
      <c r="T8" s="41">
        <v>50</v>
      </c>
      <c r="U8" s="42">
        <v>106</v>
      </c>
    </row>
    <row r="9" spans="1:21" x14ac:dyDescent="0.25">
      <c r="A9" s="29" t="s">
        <v>27</v>
      </c>
      <c r="B9" s="41">
        <v>131</v>
      </c>
      <c r="C9" s="41">
        <v>6</v>
      </c>
      <c r="D9" s="41">
        <v>36</v>
      </c>
      <c r="E9" s="42">
        <v>173</v>
      </c>
      <c r="F9" s="41">
        <v>140</v>
      </c>
      <c r="G9" s="41">
        <v>10</v>
      </c>
      <c r="H9" s="41">
        <v>26</v>
      </c>
      <c r="I9" s="42">
        <v>176</v>
      </c>
      <c r="J9" s="41">
        <v>111</v>
      </c>
      <c r="K9" s="41">
        <v>5</v>
      </c>
      <c r="L9" s="41">
        <v>36</v>
      </c>
      <c r="M9" s="42">
        <v>152</v>
      </c>
      <c r="N9" s="41">
        <v>115</v>
      </c>
      <c r="O9" s="41">
        <v>4</v>
      </c>
      <c r="P9" s="41">
        <v>46</v>
      </c>
      <c r="Q9" s="42">
        <v>165</v>
      </c>
      <c r="R9" s="41">
        <v>132</v>
      </c>
      <c r="S9" s="41">
        <v>9</v>
      </c>
      <c r="T9" s="41">
        <v>31</v>
      </c>
      <c r="U9" s="42">
        <v>172</v>
      </c>
    </row>
    <row r="10" spans="1:21" x14ac:dyDescent="0.25">
      <c r="A10" s="29" t="s">
        <v>28</v>
      </c>
      <c r="B10" s="41">
        <v>43</v>
      </c>
      <c r="C10" s="41">
        <v>8</v>
      </c>
      <c r="D10" s="41">
        <v>32</v>
      </c>
      <c r="E10" s="42">
        <v>83</v>
      </c>
      <c r="F10" s="41">
        <v>48</v>
      </c>
      <c r="G10" s="41">
        <v>3</v>
      </c>
      <c r="H10" s="41">
        <v>10</v>
      </c>
      <c r="I10" s="42">
        <v>61</v>
      </c>
      <c r="J10" s="41">
        <v>43</v>
      </c>
      <c r="K10" s="41">
        <v>5</v>
      </c>
      <c r="L10" s="41">
        <v>23</v>
      </c>
      <c r="M10" s="42">
        <v>71</v>
      </c>
      <c r="N10" s="41">
        <v>56</v>
      </c>
      <c r="O10" s="41">
        <v>10</v>
      </c>
      <c r="P10" s="41">
        <v>40</v>
      </c>
      <c r="Q10" s="42">
        <v>106</v>
      </c>
      <c r="R10" s="41">
        <v>39</v>
      </c>
      <c r="S10" s="41">
        <v>4</v>
      </c>
      <c r="T10" s="41">
        <v>17</v>
      </c>
      <c r="U10" s="42">
        <v>60</v>
      </c>
    </row>
    <row r="11" spans="1:21" x14ac:dyDescent="0.25">
      <c r="A11" s="29" t="s">
        <v>36</v>
      </c>
      <c r="B11" s="41">
        <v>8</v>
      </c>
      <c r="C11" s="41">
        <v>3</v>
      </c>
      <c r="D11" s="41">
        <v>18</v>
      </c>
      <c r="E11" s="42">
        <v>29</v>
      </c>
      <c r="F11" s="41">
        <v>12</v>
      </c>
      <c r="G11" s="41">
        <v>0</v>
      </c>
      <c r="H11" s="41">
        <v>16</v>
      </c>
      <c r="I11" s="42">
        <v>28</v>
      </c>
      <c r="J11" s="41">
        <v>14</v>
      </c>
      <c r="K11" s="41">
        <v>1</v>
      </c>
      <c r="L11" s="41">
        <v>26</v>
      </c>
      <c r="M11" s="42">
        <v>41</v>
      </c>
      <c r="N11" s="41">
        <v>10</v>
      </c>
      <c r="O11" s="41">
        <v>1</v>
      </c>
      <c r="P11" s="41">
        <v>30</v>
      </c>
      <c r="Q11" s="42">
        <v>41</v>
      </c>
      <c r="R11" s="41">
        <v>7</v>
      </c>
      <c r="S11" s="41">
        <v>2</v>
      </c>
      <c r="T11" s="41">
        <v>23</v>
      </c>
      <c r="U11" s="42">
        <v>32</v>
      </c>
    </row>
    <row r="12" spans="1:21" x14ac:dyDescent="0.25">
      <c r="A12" s="29" t="s">
        <v>37</v>
      </c>
      <c r="B12" s="41">
        <v>9</v>
      </c>
      <c r="C12" s="41">
        <v>5</v>
      </c>
      <c r="D12" s="41">
        <v>44</v>
      </c>
      <c r="E12" s="42">
        <v>58</v>
      </c>
      <c r="F12" s="41">
        <v>21</v>
      </c>
      <c r="G12" s="41">
        <v>3</v>
      </c>
      <c r="H12" s="41">
        <v>22</v>
      </c>
      <c r="I12" s="42">
        <v>46</v>
      </c>
      <c r="J12" s="41">
        <v>20</v>
      </c>
      <c r="K12" s="41">
        <v>4</v>
      </c>
      <c r="L12" s="41">
        <v>21</v>
      </c>
      <c r="M12" s="42">
        <v>45</v>
      </c>
      <c r="N12" s="41">
        <v>14</v>
      </c>
      <c r="O12" s="41">
        <v>3</v>
      </c>
      <c r="P12" s="41">
        <v>30</v>
      </c>
      <c r="Q12" s="42">
        <v>47</v>
      </c>
      <c r="R12" s="41">
        <v>17</v>
      </c>
      <c r="S12" s="41">
        <v>2</v>
      </c>
      <c r="T12" s="41">
        <v>24</v>
      </c>
      <c r="U12" s="42">
        <v>43</v>
      </c>
    </row>
    <row r="13" spans="1:21" x14ac:dyDescent="0.25">
      <c r="A13" s="29" t="s">
        <v>38</v>
      </c>
      <c r="B13" s="41">
        <v>64</v>
      </c>
      <c r="C13" s="41">
        <v>8</v>
      </c>
      <c r="D13" s="41">
        <v>36</v>
      </c>
      <c r="E13" s="42">
        <v>108</v>
      </c>
      <c r="F13" s="41">
        <v>64</v>
      </c>
      <c r="G13" s="41">
        <v>13</v>
      </c>
      <c r="H13" s="41">
        <v>48</v>
      </c>
      <c r="I13" s="42">
        <v>125</v>
      </c>
      <c r="J13" s="41">
        <v>53</v>
      </c>
      <c r="K13" s="41">
        <v>7</v>
      </c>
      <c r="L13" s="41">
        <v>57</v>
      </c>
      <c r="M13" s="42">
        <v>117</v>
      </c>
      <c r="N13" s="41">
        <v>53</v>
      </c>
      <c r="O13" s="41">
        <v>5</v>
      </c>
      <c r="P13" s="41">
        <v>35</v>
      </c>
      <c r="Q13" s="42">
        <v>93</v>
      </c>
      <c r="R13" s="41">
        <v>42</v>
      </c>
      <c r="S13" s="41">
        <v>1</v>
      </c>
      <c r="T13" s="41">
        <v>26</v>
      </c>
      <c r="U13" s="42">
        <v>69</v>
      </c>
    </row>
    <row r="14" spans="1:21" x14ac:dyDescent="0.25">
      <c r="A14" s="29" t="s">
        <v>39</v>
      </c>
      <c r="B14" s="41">
        <v>7</v>
      </c>
      <c r="C14" s="41">
        <v>5</v>
      </c>
      <c r="D14" s="41">
        <v>41</v>
      </c>
      <c r="E14" s="42">
        <v>53</v>
      </c>
      <c r="F14" s="41">
        <v>13</v>
      </c>
      <c r="G14" s="41">
        <v>12</v>
      </c>
      <c r="H14" s="41">
        <v>30</v>
      </c>
      <c r="I14" s="42">
        <v>55</v>
      </c>
      <c r="J14" s="41">
        <v>18</v>
      </c>
      <c r="K14" s="41">
        <v>3</v>
      </c>
      <c r="L14" s="41">
        <v>28</v>
      </c>
      <c r="M14" s="42">
        <v>49</v>
      </c>
      <c r="N14" s="41">
        <v>6</v>
      </c>
      <c r="O14" s="41">
        <v>3</v>
      </c>
      <c r="P14" s="41">
        <v>41</v>
      </c>
      <c r="Q14" s="42">
        <v>50</v>
      </c>
      <c r="R14" s="41">
        <v>7</v>
      </c>
      <c r="S14" s="41">
        <v>3</v>
      </c>
      <c r="T14" s="41">
        <v>30</v>
      </c>
      <c r="U14" s="42">
        <v>40</v>
      </c>
    </row>
    <row r="15" spans="1:21" x14ac:dyDescent="0.25">
      <c r="A15" s="29" t="s">
        <v>40</v>
      </c>
      <c r="B15" s="41">
        <v>7</v>
      </c>
      <c r="C15" s="41">
        <v>3</v>
      </c>
      <c r="D15" s="41">
        <v>22</v>
      </c>
      <c r="E15" s="42">
        <v>32</v>
      </c>
      <c r="F15" s="41">
        <v>5</v>
      </c>
      <c r="G15" s="41">
        <v>5</v>
      </c>
      <c r="H15" s="41">
        <v>23</v>
      </c>
      <c r="I15" s="42">
        <v>33</v>
      </c>
      <c r="J15" s="41">
        <v>10</v>
      </c>
      <c r="K15" s="41">
        <v>6</v>
      </c>
      <c r="L15" s="41">
        <v>21</v>
      </c>
      <c r="M15" s="42">
        <v>37</v>
      </c>
      <c r="N15" s="41">
        <v>10</v>
      </c>
      <c r="O15" s="41">
        <v>3</v>
      </c>
      <c r="P15" s="41">
        <v>30</v>
      </c>
      <c r="Q15" s="42">
        <v>43</v>
      </c>
      <c r="R15" s="41">
        <v>7</v>
      </c>
      <c r="S15" s="41">
        <v>2</v>
      </c>
      <c r="T15" s="41">
        <v>23</v>
      </c>
      <c r="U15" s="42">
        <v>32</v>
      </c>
    </row>
    <row r="16" spans="1:21" x14ac:dyDescent="0.25">
      <c r="A16" s="29" t="s">
        <v>41</v>
      </c>
      <c r="B16" s="41">
        <v>42</v>
      </c>
      <c r="C16" s="41">
        <v>11</v>
      </c>
      <c r="D16" s="41">
        <v>90</v>
      </c>
      <c r="E16" s="42">
        <v>143</v>
      </c>
      <c r="F16" s="41">
        <v>27</v>
      </c>
      <c r="G16" s="41">
        <v>4</v>
      </c>
      <c r="H16" s="41">
        <v>96</v>
      </c>
      <c r="I16" s="42">
        <v>127</v>
      </c>
      <c r="J16" s="41">
        <v>28</v>
      </c>
      <c r="K16" s="41">
        <v>8</v>
      </c>
      <c r="L16" s="41">
        <v>71</v>
      </c>
      <c r="M16" s="42">
        <v>107</v>
      </c>
      <c r="N16" s="41">
        <v>34</v>
      </c>
      <c r="O16" s="41">
        <v>7</v>
      </c>
      <c r="P16" s="41">
        <v>135</v>
      </c>
      <c r="Q16" s="42">
        <v>176</v>
      </c>
      <c r="R16" s="41">
        <v>29</v>
      </c>
      <c r="S16" s="41">
        <v>7</v>
      </c>
      <c r="T16" s="41">
        <v>94</v>
      </c>
      <c r="U16" s="42">
        <v>130</v>
      </c>
    </row>
    <row r="17" spans="1:21" x14ac:dyDescent="0.25">
      <c r="A17" s="29" t="s">
        <v>42</v>
      </c>
      <c r="B17" s="41">
        <v>38</v>
      </c>
      <c r="C17" s="41">
        <v>8</v>
      </c>
      <c r="D17" s="41">
        <v>69</v>
      </c>
      <c r="E17" s="42">
        <v>115</v>
      </c>
      <c r="F17" s="41">
        <v>36</v>
      </c>
      <c r="G17" s="41">
        <v>14</v>
      </c>
      <c r="H17" s="41">
        <v>81</v>
      </c>
      <c r="I17" s="42">
        <v>131</v>
      </c>
      <c r="J17" s="41">
        <v>23</v>
      </c>
      <c r="K17" s="41">
        <v>5</v>
      </c>
      <c r="L17" s="41">
        <v>93</v>
      </c>
      <c r="M17" s="42">
        <v>121</v>
      </c>
      <c r="N17" s="41">
        <v>18</v>
      </c>
      <c r="O17" s="41">
        <v>5</v>
      </c>
      <c r="P17" s="41">
        <v>85</v>
      </c>
      <c r="Q17" s="42">
        <v>108</v>
      </c>
      <c r="R17" s="41">
        <v>28</v>
      </c>
      <c r="S17" s="41">
        <v>4</v>
      </c>
      <c r="T17" s="41">
        <v>31</v>
      </c>
      <c r="U17" s="42">
        <v>63</v>
      </c>
    </row>
    <row r="18" spans="1:21" x14ac:dyDescent="0.25">
      <c r="A18" s="29" t="s">
        <v>25</v>
      </c>
      <c r="B18" s="41">
        <v>18</v>
      </c>
      <c r="C18" s="41">
        <v>6</v>
      </c>
      <c r="D18" s="41">
        <v>55</v>
      </c>
      <c r="E18" s="42">
        <v>79</v>
      </c>
      <c r="F18" s="41">
        <v>12</v>
      </c>
      <c r="G18" s="41">
        <v>3</v>
      </c>
      <c r="H18" s="41">
        <v>41</v>
      </c>
      <c r="I18" s="42">
        <v>56</v>
      </c>
      <c r="J18" s="41">
        <v>17</v>
      </c>
      <c r="K18" s="41">
        <v>1</v>
      </c>
      <c r="L18" s="41">
        <v>43</v>
      </c>
      <c r="M18" s="42">
        <v>61</v>
      </c>
      <c r="N18" s="41">
        <v>11</v>
      </c>
      <c r="O18" s="41">
        <v>2</v>
      </c>
      <c r="P18" s="41">
        <v>29</v>
      </c>
      <c r="Q18" s="42">
        <v>42</v>
      </c>
      <c r="R18" s="41">
        <v>8</v>
      </c>
      <c r="S18" s="41">
        <v>4</v>
      </c>
      <c r="T18" s="41">
        <v>19</v>
      </c>
      <c r="U18" s="42">
        <v>31</v>
      </c>
    </row>
    <row r="19" spans="1:21" x14ac:dyDescent="0.25">
      <c r="A19" s="29" t="s">
        <v>26</v>
      </c>
      <c r="B19" s="41">
        <v>8</v>
      </c>
      <c r="C19" s="41">
        <v>7</v>
      </c>
      <c r="D19" s="41">
        <v>20</v>
      </c>
      <c r="E19" s="42">
        <v>35</v>
      </c>
      <c r="F19" s="41">
        <v>16</v>
      </c>
      <c r="G19" s="41">
        <v>1</v>
      </c>
      <c r="H19" s="41">
        <v>42</v>
      </c>
      <c r="I19" s="42">
        <v>59</v>
      </c>
      <c r="J19" s="41">
        <v>14</v>
      </c>
      <c r="K19" s="41">
        <v>5</v>
      </c>
      <c r="L19" s="41">
        <v>31</v>
      </c>
      <c r="M19" s="42">
        <v>50</v>
      </c>
      <c r="N19" s="41">
        <v>18</v>
      </c>
      <c r="O19" s="41">
        <v>4</v>
      </c>
      <c r="P19" s="41">
        <v>30</v>
      </c>
      <c r="Q19" s="42">
        <v>52</v>
      </c>
      <c r="R19" s="41">
        <v>10</v>
      </c>
      <c r="S19" s="41">
        <v>5</v>
      </c>
      <c r="T19" s="41">
        <v>27</v>
      </c>
      <c r="U19" s="42">
        <v>42</v>
      </c>
    </row>
    <row r="20" spans="1:21" x14ac:dyDescent="0.25">
      <c r="A20" s="29" t="s">
        <v>43</v>
      </c>
      <c r="B20" s="41">
        <v>27</v>
      </c>
      <c r="C20" s="41">
        <v>6</v>
      </c>
      <c r="D20" s="41">
        <v>39</v>
      </c>
      <c r="E20" s="42">
        <v>72</v>
      </c>
      <c r="F20" s="41">
        <v>30</v>
      </c>
      <c r="G20" s="41">
        <v>4</v>
      </c>
      <c r="H20" s="41">
        <v>39</v>
      </c>
      <c r="I20" s="42">
        <v>73</v>
      </c>
      <c r="J20" s="41">
        <v>16</v>
      </c>
      <c r="K20" s="41">
        <v>6</v>
      </c>
      <c r="L20" s="41">
        <v>36</v>
      </c>
      <c r="M20" s="42">
        <v>58</v>
      </c>
      <c r="N20" s="41">
        <v>19</v>
      </c>
      <c r="O20" s="41">
        <v>3</v>
      </c>
      <c r="P20" s="41">
        <v>41</v>
      </c>
      <c r="Q20" s="42">
        <v>63</v>
      </c>
      <c r="R20" s="41">
        <v>13</v>
      </c>
      <c r="S20" s="41">
        <v>4</v>
      </c>
      <c r="T20" s="41">
        <v>27</v>
      </c>
      <c r="U20" s="42">
        <v>44</v>
      </c>
    </row>
    <row r="21" spans="1:21" x14ac:dyDescent="0.25">
      <c r="A21" s="29" t="s">
        <v>44</v>
      </c>
      <c r="B21" s="41">
        <v>40</v>
      </c>
      <c r="C21" s="41">
        <v>1</v>
      </c>
      <c r="D21" s="41">
        <v>52</v>
      </c>
      <c r="E21" s="42">
        <v>93</v>
      </c>
      <c r="F21" s="41">
        <v>27</v>
      </c>
      <c r="G21" s="41">
        <v>4</v>
      </c>
      <c r="H21" s="41">
        <v>66</v>
      </c>
      <c r="I21" s="42">
        <v>97</v>
      </c>
      <c r="J21" s="41">
        <v>32</v>
      </c>
      <c r="K21" s="41">
        <v>3</v>
      </c>
      <c r="L21" s="41">
        <v>63</v>
      </c>
      <c r="M21" s="42">
        <v>98</v>
      </c>
      <c r="N21" s="41">
        <v>33</v>
      </c>
      <c r="O21" s="41">
        <v>6</v>
      </c>
      <c r="P21" s="41">
        <v>63</v>
      </c>
      <c r="Q21" s="42">
        <v>102</v>
      </c>
      <c r="R21" s="41">
        <v>17</v>
      </c>
      <c r="S21" s="41">
        <v>2</v>
      </c>
      <c r="T21" s="41">
        <v>42</v>
      </c>
      <c r="U21" s="42">
        <v>61</v>
      </c>
    </row>
    <row r="22" spans="1:21" x14ac:dyDescent="0.25">
      <c r="A22" s="29" t="s">
        <v>124</v>
      </c>
      <c r="B22" s="41">
        <v>1</v>
      </c>
      <c r="C22" s="41">
        <v>0</v>
      </c>
      <c r="D22" s="41">
        <v>1</v>
      </c>
      <c r="E22" s="42">
        <v>2</v>
      </c>
      <c r="F22" s="41">
        <v>0</v>
      </c>
      <c r="G22" s="41">
        <v>0</v>
      </c>
      <c r="H22" s="41">
        <v>0</v>
      </c>
      <c r="I22" s="42">
        <v>0</v>
      </c>
      <c r="J22" s="41">
        <v>8</v>
      </c>
      <c r="K22" s="41">
        <v>0</v>
      </c>
      <c r="L22" s="41">
        <v>1</v>
      </c>
      <c r="M22" s="42">
        <v>9</v>
      </c>
      <c r="N22" s="41">
        <v>2</v>
      </c>
      <c r="O22" s="41">
        <v>0</v>
      </c>
      <c r="P22" s="41">
        <v>4</v>
      </c>
      <c r="Q22" s="42">
        <v>6</v>
      </c>
      <c r="R22" s="41">
        <v>3</v>
      </c>
      <c r="S22" s="41"/>
      <c r="T22" s="41">
        <v>1</v>
      </c>
      <c r="U22" s="42">
        <v>4</v>
      </c>
    </row>
    <row r="23" spans="1:21" x14ac:dyDescent="0.25">
      <c r="A23" s="28" t="s">
        <v>2</v>
      </c>
      <c r="B23" s="43">
        <v>578</v>
      </c>
      <c r="C23" s="43">
        <v>110</v>
      </c>
      <c r="D23" s="43">
        <v>777</v>
      </c>
      <c r="E23" s="44">
        <v>1465</v>
      </c>
      <c r="F23" s="43">
        <v>594</v>
      </c>
      <c r="G23" s="43">
        <v>102</v>
      </c>
      <c r="H23" s="43">
        <v>739</v>
      </c>
      <c r="I23" s="44">
        <v>1435</v>
      </c>
      <c r="J23" s="43">
        <f>SUM(J5:J22)</f>
        <v>517</v>
      </c>
      <c r="K23" s="43">
        <f t="shared" ref="K23:L23" si="0">SUM(K5:K22)</f>
        <v>84</v>
      </c>
      <c r="L23" s="43">
        <f t="shared" si="0"/>
        <v>786</v>
      </c>
      <c r="M23" s="44">
        <f>SUM(M5:M22)</f>
        <v>1387</v>
      </c>
      <c r="N23" s="43">
        <v>493</v>
      </c>
      <c r="O23" s="43">
        <v>73</v>
      </c>
      <c r="P23" s="43">
        <v>955</v>
      </c>
      <c r="Q23" s="44">
        <v>1521</v>
      </c>
      <c r="R23" s="43">
        <v>487</v>
      </c>
      <c r="S23" s="43">
        <v>68</v>
      </c>
      <c r="T23" s="43">
        <v>597</v>
      </c>
      <c r="U23" s="44">
        <v>1152</v>
      </c>
    </row>
    <row r="25" spans="1:21" ht="30" customHeight="1" x14ac:dyDescent="0.25">
      <c r="A25" s="60" t="s">
        <v>195</v>
      </c>
      <c r="B25" s="60"/>
      <c r="C25" s="60"/>
      <c r="D25" s="60"/>
      <c r="E25" s="60"/>
      <c r="F25" s="60"/>
      <c r="G25" s="60"/>
    </row>
    <row r="27" spans="1:21" ht="28.5" customHeight="1" x14ac:dyDescent="0.25">
      <c r="A27" s="60" t="s">
        <v>30</v>
      </c>
      <c r="B27" s="60"/>
      <c r="C27" s="60"/>
      <c r="D27" s="60"/>
      <c r="E27" s="60"/>
      <c r="F27" s="60"/>
      <c r="G27" s="60"/>
    </row>
    <row r="29" spans="1:21" ht="73.5" customHeight="1" x14ac:dyDescent="0.25">
      <c r="A29" s="60" t="s">
        <v>139</v>
      </c>
      <c r="B29" s="60"/>
      <c r="C29" s="60"/>
      <c r="D29" s="60"/>
      <c r="E29" s="60"/>
      <c r="F29" s="60"/>
      <c r="G29" s="60"/>
    </row>
    <row r="31" spans="1:21" ht="29.25" customHeight="1" x14ac:dyDescent="0.25">
      <c r="A31" s="60" t="s">
        <v>140</v>
      </c>
      <c r="B31" s="60"/>
      <c r="C31" s="60"/>
      <c r="D31" s="60"/>
      <c r="E31" s="60"/>
      <c r="F31" s="60"/>
      <c r="G31" s="60"/>
    </row>
    <row r="32" spans="1:21" x14ac:dyDescent="0.25">
      <c r="A32" s="1"/>
    </row>
    <row r="33" spans="1:7" ht="43.5" customHeight="1" x14ac:dyDescent="0.25">
      <c r="A33" s="60" t="s">
        <v>134</v>
      </c>
      <c r="B33" s="60"/>
      <c r="C33" s="60"/>
      <c r="D33" s="60"/>
      <c r="E33" s="60"/>
      <c r="F33" s="60"/>
      <c r="G33" s="60"/>
    </row>
    <row r="34" spans="1:7" x14ac:dyDescent="0.25">
      <c r="A34" s="1"/>
    </row>
    <row r="35" spans="1:7" ht="31.5" customHeight="1" x14ac:dyDescent="0.25">
      <c r="A35" s="60" t="s">
        <v>135</v>
      </c>
      <c r="B35" s="60"/>
      <c r="C35" s="60"/>
      <c r="D35" s="60"/>
      <c r="E35" s="60"/>
      <c r="F35" s="60"/>
      <c r="G35" s="60"/>
    </row>
    <row r="37" spans="1:7" ht="43.5" customHeight="1" x14ac:dyDescent="0.25">
      <c r="A37" s="60" t="s">
        <v>141</v>
      </c>
      <c r="B37" s="60"/>
      <c r="C37" s="60"/>
      <c r="D37" s="60"/>
      <c r="E37" s="60"/>
      <c r="F37" s="60"/>
      <c r="G37" s="60"/>
    </row>
  </sheetData>
  <mergeCells count="13">
    <mergeCell ref="A35:G35"/>
    <mergeCell ref="A37:G37"/>
    <mergeCell ref="A25:G25"/>
    <mergeCell ref="A27:G27"/>
    <mergeCell ref="A29:G29"/>
    <mergeCell ref="A31:G31"/>
    <mergeCell ref="A33:G33"/>
    <mergeCell ref="A3:A4"/>
    <mergeCell ref="R3:U3"/>
    <mergeCell ref="N3:Q3"/>
    <mergeCell ref="J3:M3"/>
    <mergeCell ref="F3:I3"/>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59F9-C407-421A-A3D2-8DC0AB70513A}">
  <dimension ref="A1:U37"/>
  <sheetViews>
    <sheetView zoomScaleNormal="100" workbookViewId="0"/>
  </sheetViews>
  <sheetFormatPr defaultRowHeight="15" x14ac:dyDescent="0.25"/>
  <cols>
    <col min="1" max="1" width="38.5703125" customWidth="1"/>
    <col min="2" max="21" width="8.7109375" style="4" customWidth="1"/>
  </cols>
  <sheetData>
    <row r="1" spans="1:21" ht="21" x14ac:dyDescent="0.35">
      <c r="A1" s="46" t="s">
        <v>169</v>
      </c>
    </row>
    <row r="3" spans="1:21" ht="15" customHeight="1" x14ac:dyDescent="0.25">
      <c r="A3" s="70" t="s">
        <v>165</v>
      </c>
      <c r="B3" s="67" t="s">
        <v>3</v>
      </c>
      <c r="C3" s="68"/>
      <c r="D3" s="68"/>
      <c r="E3" s="69"/>
      <c r="F3" s="67" t="s">
        <v>4</v>
      </c>
      <c r="G3" s="68"/>
      <c r="H3" s="68"/>
      <c r="I3" s="69"/>
      <c r="J3" s="67" t="s">
        <v>191</v>
      </c>
      <c r="K3" s="68"/>
      <c r="L3" s="68"/>
      <c r="M3" s="69"/>
      <c r="N3" s="67" t="s">
        <v>192</v>
      </c>
      <c r="O3" s="68"/>
      <c r="P3" s="68"/>
      <c r="Q3" s="69"/>
      <c r="R3" s="67" t="s">
        <v>194</v>
      </c>
      <c r="S3" s="68"/>
      <c r="T3" s="68"/>
      <c r="U3" s="69"/>
    </row>
    <row r="4" spans="1:21" ht="30" x14ac:dyDescent="0.25">
      <c r="A4" s="71"/>
      <c r="B4" s="6" t="s">
        <v>9</v>
      </c>
      <c r="C4" s="6" t="s">
        <v>10</v>
      </c>
      <c r="D4" s="6" t="s">
        <v>11</v>
      </c>
      <c r="E4" s="23" t="s">
        <v>12</v>
      </c>
      <c r="F4" s="6" t="s">
        <v>9</v>
      </c>
      <c r="G4" s="6" t="s">
        <v>10</v>
      </c>
      <c r="H4" s="6" t="s">
        <v>11</v>
      </c>
      <c r="I4" s="23" t="s">
        <v>12</v>
      </c>
      <c r="J4" s="6" t="s">
        <v>9</v>
      </c>
      <c r="K4" s="6" t="s">
        <v>10</v>
      </c>
      <c r="L4" s="6" t="s">
        <v>11</v>
      </c>
      <c r="M4" s="23" t="s">
        <v>12</v>
      </c>
      <c r="N4" s="6" t="s">
        <v>9</v>
      </c>
      <c r="O4" s="6" t="s">
        <v>10</v>
      </c>
      <c r="P4" s="6" t="s">
        <v>11</v>
      </c>
      <c r="Q4" s="23" t="s">
        <v>12</v>
      </c>
      <c r="R4" s="6" t="s">
        <v>9</v>
      </c>
      <c r="S4" s="6" t="s">
        <v>10</v>
      </c>
      <c r="T4" s="6" t="s">
        <v>11</v>
      </c>
      <c r="U4" s="23" t="s">
        <v>12</v>
      </c>
    </row>
    <row r="5" spans="1:21" x14ac:dyDescent="0.25">
      <c r="A5" s="29" t="s">
        <v>32</v>
      </c>
      <c r="B5" s="41">
        <v>14</v>
      </c>
      <c r="C5" s="41">
        <v>5</v>
      </c>
      <c r="D5" s="41">
        <v>88</v>
      </c>
      <c r="E5" s="42">
        <v>107</v>
      </c>
      <c r="F5" s="41">
        <v>16</v>
      </c>
      <c r="G5" s="41"/>
      <c r="H5" s="41">
        <v>87</v>
      </c>
      <c r="I5" s="42">
        <v>103</v>
      </c>
      <c r="J5" s="41">
        <v>12</v>
      </c>
      <c r="K5" s="41">
        <v>3</v>
      </c>
      <c r="L5" s="41">
        <v>370</v>
      </c>
      <c r="M5" s="42">
        <v>385</v>
      </c>
      <c r="N5" s="41">
        <v>7</v>
      </c>
      <c r="O5" s="41">
        <v>3</v>
      </c>
      <c r="P5" s="41">
        <v>274</v>
      </c>
      <c r="Q5" s="42">
        <v>284</v>
      </c>
      <c r="R5" s="41">
        <v>15</v>
      </c>
      <c r="S5" s="41">
        <v>3</v>
      </c>
      <c r="T5" s="41">
        <v>678</v>
      </c>
      <c r="U5" s="42">
        <v>696</v>
      </c>
    </row>
    <row r="6" spans="1:21" x14ac:dyDescent="0.25">
      <c r="A6" s="29" t="s">
        <v>33</v>
      </c>
      <c r="B6" s="41">
        <v>6</v>
      </c>
      <c r="C6" s="41">
        <v>1</v>
      </c>
      <c r="D6" s="41">
        <v>143</v>
      </c>
      <c r="E6" s="42">
        <v>150</v>
      </c>
      <c r="F6" s="41">
        <v>4</v>
      </c>
      <c r="G6" s="41">
        <v>3</v>
      </c>
      <c r="H6" s="41">
        <v>111</v>
      </c>
      <c r="I6" s="42">
        <v>118</v>
      </c>
      <c r="J6" s="41">
        <v>11</v>
      </c>
      <c r="K6" s="41">
        <v>3</v>
      </c>
      <c r="L6" s="41">
        <v>297</v>
      </c>
      <c r="M6" s="42">
        <v>311</v>
      </c>
      <c r="N6" s="41">
        <v>16</v>
      </c>
      <c r="O6" s="41"/>
      <c r="P6" s="41">
        <v>439</v>
      </c>
      <c r="Q6" s="42">
        <v>455</v>
      </c>
      <c r="R6" s="41">
        <v>6</v>
      </c>
      <c r="S6" s="41">
        <v>1</v>
      </c>
      <c r="T6" s="41">
        <v>471</v>
      </c>
      <c r="U6" s="42">
        <v>478</v>
      </c>
    </row>
    <row r="7" spans="1:21" x14ac:dyDescent="0.25">
      <c r="A7" s="29" t="s">
        <v>34</v>
      </c>
      <c r="B7" s="41">
        <v>7</v>
      </c>
      <c r="C7" s="41">
        <v>1</v>
      </c>
      <c r="D7" s="41">
        <v>155</v>
      </c>
      <c r="E7" s="42">
        <v>163</v>
      </c>
      <c r="F7" s="41">
        <v>13</v>
      </c>
      <c r="G7" s="41">
        <v>2</v>
      </c>
      <c r="H7" s="41">
        <v>102</v>
      </c>
      <c r="I7" s="42">
        <v>117</v>
      </c>
      <c r="J7" s="41">
        <v>24</v>
      </c>
      <c r="K7" s="41">
        <v>0</v>
      </c>
      <c r="L7" s="41">
        <v>323</v>
      </c>
      <c r="M7" s="42">
        <v>347</v>
      </c>
      <c r="N7" s="41">
        <v>17</v>
      </c>
      <c r="O7" s="41">
        <v>2</v>
      </c>
      <c r="P7" s="41">
        <v>311</v>
      </c>
      <c r="Q7" s="42">
        <v>330</v>
      </c>
      <c r="R7" s="41">
        <v>15</v>
      </c>
      <c r="S7" s="41">
        <v>1</v>
      </c>
      <c r="T7" s="41">
        <v>158</v>
      </c>
      <c r="U7" s="42">
        <v>174</v>
      </c>
    </row>
    <row r="8" spans="1:21" x14ac:dyDescent="0.25">
      <c r="A8" s="29" t="s">
        <v>35</v>
      </c>
      <c r="B8" s="41">
        <v>20</v>
      </c>
      <c r="C8" s="41">
        <v>7</v>
      </c>
      <c r="D8" s="41">
        <v>180</v>
      </c>
      <c r="E8" s="42">
        <v>207</v>
      </c>
      <c r="F8" s="41">
        <v>24</v>
      </c>
      <c r="G8" s="41">
        <v>3</v>
      </c>
      <c r="H8" s="41">
        <v>144</v>
      </c>
      <c r="I8" s="42">
        <v>171</v>
      </c>
      <c r="J8" s="41">
        <v>26</v>
      </c>
      <c r="K8" s="41">
        <v>3</v>
      </c>
      <c r="L8" s="41">
        <v>482</v>
      </c>
      <c r="M8" s="42">
        <v>511</v>
      </c>
      <c r="N8" s="41">
        <v>29</v>
      </c>
      <c r="O8" s="41">
        <v>2</v>
      </c>
      <c r="P8" s="41">
        <v>382</v>
      </c>
      <c r="Q8" s="42">
        <v>413</v>
      </c>
      <c r="R8" s="41">
        <v>24</v>
      </c>
      <c r="S8" s="41">
        <v>2</v>
      </c>
      <c r="T8" s="41">
        <v>277</v>
      </c>
      <c r="U8" s="42">
        <v>303</v>
      </c>
    </row>
    <row r="9" spans="1:21" x14ac:dyDescent="0.25">
      <c r="A9" s="29" t="s">
        <v>27</v>
      </c>
      <c r="B9" s="41">
        <v>40</v>
      </c>
      <c r="C9" s="41">
        <v>2</v>
      </c>
      <c r="D9" s="41">
        <v>36</v>
      </c>
      <c r="E9" s="42">
        <v>78</v>
      </c>
      <c r="F9" s="41">
        <v>42</v>
      </c>
      <c r="G9" s="41">
        <v>1</v>
      </c>
      <c r="H9" s="41">
        <v>42</v>
      </c>
      <c r="I9" s="42">
        <v>85</v>
      </c>
      <c r="J9" s="41">
        <v>45</v>
      </c>
      <c r="K9" s="41">
        <v>3</v>
      </c>
      <c r="L9" s="41">
        <v>66</v>
      </c>
      <c r="M9" s="42">
        <v>114</v>
      </c>
      <c r="N9" s="41">
        <v>46</v>
      </c>
      <c r="O9" s="41">
        <v>2</v>
      </c>
      <c r="P9" s="41">
        <v>94</v>
      </c>
      <c r="Q9" s="42">
        <v>142</v>
      </c>
      <c r="R9" s="41">
        <v>36</v>
      </c>
      <c r="S9" s="41">
        <v>3</v>
      </c>
      <c r="T9" s="41">
        <v>65</v>
      </c>
      <c r="U9" s="42">
        <v>104</v>
      </c>
    </row>
    <row r="10" spans="1:21" x14ac:dyDescent="0.25">
      <c r="A10" s="29" t="s">
        <v>28</v>
      </c>
      <c r="B10" s="41">
        <v>17</v>
      </c>
      <c r="C10" s="41">
        <v>5</v>
      </c>
      <c r="D10" s="41">
        <v>17</v>
      </c>
      <c r="E10" s="42">
        <v>39</v>
      </c>
      <c r="F10" s="41">
        <v>29</v>
      </c>
      <c r="G10" s="41">
        <v>2</v>
      </c>
      <c r="H10" s="41">
        <v>31</v>
      </c>
      <c r="I10" s="42">
        <v>62</v>
      </c>
      <c r="J10" s="41">
        <v>24</v>
      </c>
      <c r="K10" s="41">
        <v>2</v>
      </c>
      <c r="L10" s="41">
        <v>76</v>
      </c>
      <c r="M10" s="42">
        <v>102</v>
      </c>
      <c r="N10" s="41">
        <v>28</v>
      </c>
      <c r="O10" s="41">
        <v>4</v>
      </c>
      <c r="P10" s="41">
        <v>138</v>
      </c>
      <c r="Q10" s="42">
        <v>170</v>
      </c>
      <c r="R10" s="41">
        <v>34</v>
      </c>
      <c r="S10" s="41">
        <v>2</v>
      </c>
      <c r="T10" s="41">
        <v>63</v>
      </c>
      <c r="U10" s="42">
        <v>99</v>
      </c>
    </row>
    <row r="11" spans="1:21" x14ac:dyDescent="0.25">
      <c r="A11" s="29" t="s">
        <v>36</v>
      </c>
      <c r="B11" s="41">
        <v>2</v>
      </c>
      <c r="C11" s="41">
        <v>0</v>
      </c>
      <c r="D11" s="41">
        <v>50</v>
      </c>
      <c r="E11" s="42">
        <v>52</v>
      </c>
      <c r="F11" s="41">
        <v>1</v>
      </c>
      <c r="G11" s="41">
        <v>0</v>
      </c>
      <c r="H11" s="41">
        <v>40</v>
      </c>
      <c r="I11" s="42">
        <v>41</v>
      </c>
      <c r="J11" s="41">
        <v>2</v>
      </c>
      <c r="K11" s="41">
        <v>0</v>
      </c>
      <c r="L11" s="41">
        <v>122</v>
      </c>
      <c r="M11" s="42">
        <v>124</v>
      </c>
      <c r="N11" s="41">
        <v>4</v>
      </c>
      <c r="O11" s="41"/>
      <c r="P11" s="41">
        <v>143</v>
      </c>
      <c r="Q11" s="42">
        <v>147</v>
      </c>
      <c r="R11" s="41">
        <v>2</v>
      </c>
      <c r="S11" s="41"/>
      <c r="T11" s="41">
        <v>50</v>
      </c>
      <c r="U11" s="42">
        <v>52</v>
      </c>
    </row>
    <row r="12" spans="1:21" x14ac:dyDescent="0.25">
      <c r="A12" s="29" t="s">
        <v>37</v>
      </c>
      <c r="B12" s="41">
        <v>2</v>
      </c>
      <c r="C12" s="41">
        <v>2</v>
      </c>
      <c r="D12" s="41">
        <v>40</v>
      </c>
      <c r="E12" s="42">
        <v>44</v>
      </c>
      <c r="F12" s="41">
        <v>8</v>
      </c>
      <c r="G12" s="41"/>
      <c r="H12" s="41">
        <v>53</v>
      </c>
      <c r="I12" s="42">
        <v>61</v>
      </c>
      <c r="J12" s="41">
        <v>5</v>
      </c>
      <c r="K12" s="41">
        <v>1</v>
      </c>
      <c r="L12" s="41">
        <v>78</v>
      </c>
      <c r="M12" s="42">
        <v>84</v>
      </c>
      <c r="N12" s="41">
        <v>3</v>
      </c>
      <c r="O12" s="41">
        <v>1</v>
      </c>
      <c r="P12" s="41">
        <v>62</v>
      </c>
      <c r="Q12" s="42">
        <v>66</v>
      </c>
      <c r="R12" s="41">
        <v>6</v>
      </c>
      <c r="S12" s="41">
        <v>2</v>
      </c>
      <c r="T12" s="41">
        <v>53</v>
      </c>
      <c r="U12" s="42">
        <v>61</v>
      </c>
    </row>
    <row r="13" spans="1:21" x14ac:dyDescent="0.25">
      <c r="A13" s="29" t="s">
        <v>38</v>
      </c>
      <c r="B13" s="41">
        <v>23</v>
      </c>
      <c r="C13" s="41">
        <v>5</v>
      </c>
      <c r="D13" s="41">
        <v>69</v>
      </c>
      <c r="E13" s="42">
        <v>97</v>
      </c>
      <c r="F13" s="41">
        <v>18</v>
      </c>
      <c r="G13" s="41">
        <v>2</v>
      </c>
      <c r="H13" s="41">
        <v>70</v>
      </c>
      <c r="I13" s="42">
        <v>90</v>
      </c>
      <c r="J13" s="41">
        <v>26</v>
      </c>
      <c r="K13" s="41">
        <v>3</v>
      </c>
      <c r="L13" s="41">
        <v>166</v>
      </c>
      <c r="M13" s="42">
        <v>195</v>
      </c>
      <c r="N13" s="41">
        <v>24</v>
      </c>
      <c r="O13" s="41">
        <v>1</v>
      </c>
      <c r="P13" s="41">
        <v>136</v>
      </c>
      <c r="Q13" s="42">
        <v>161</v>
      </c>
      <c r="R13" s="41">
        <v>37</v>
      </c>
      <c r="S13" s="41">
        <v>1</v>
      </c>
      <c r="T13" s="41">
        <v>114</v>
      </c>
      <c r="U13" s="42">
        <v>152</v>
      </c>
    </row>
    <row r="14" spans="1:21" x14ac:dyDescent="0.25">
      <c r="A14" s="29" t="s">
        <v>39</v>
      </c>
      <c r="B14" s="41">
        <v>4</v>
      </c>
      <c r="C14" s="41">
        <v>4</v>
      </c>
      <c r="D14" s="41">
        <v>108</v>
      </c>
      <c r="E14" s="42">
        <v>116</v>
      </c>
      <c r="F14" s="41">
        <v>5</v>
      </c>
      <c r="G14" s="41">
        <v>0</v>
      </c>
      <c r="H14" s="41">
        <v>75</v>
      </c>
      <c r="I14" s="42">
        <v>80</v>
      </c>
      <c r="J14" s="41">
        <v>3</v>
      </c>
      <c r="K14" s="41">
        <v>1</v>
      </c>
      <c r="L14" s="41">
        <v>137</v>
      </c>
      <c r="M14" s="42">
        <v>141</v>
      </c>
      <c r="N14" s="41">
        <v>1</v>
      </c>
      <c r="O14" s="41"/>
      <c r="P14" s="41">
        <v>184</v>
      </c>
      <c r="Q14" s="42">
        <v>185</v>
      </c>
      <c r="R14" s="41">
        <v>6</v>
      </c>
      <c r="S14" s="41">
        <v>2</v>
      </c>
      <c r="T14" s="41">
        <v>184</v>
      </c>
      <c r="U14" s="42">
        <v>192</v>
      </c>
    </row>
    <row r="15" spans="1:21" x14ac:dyDescent="0.25">
      <c r="A15" s="29" t="s">
        <v>40</v>
      </c>
      <c r="B15" s="41">
        <v>3</v>
      </c>
      <c r="C15" s="41">
        <v>1</v>
      </c>
      <c r="D15" s="41">
        <v>34</v>
      </c>
      <c r="E15" s="42">
        <v>38</v>
      </c>
      <c r="F15" s="41">
        <v>6</v>
      </c>
      <c r="G15" s="41">
        <v>2</v>
      </c>
      <c r="H15" s="41">
        <v>58</v>
      </c>
      <c r="I15" s="42">
        <v>66</v>
      </c>
      <c r="J15" s="41">
        <v>2</v>
      </c>
      <c r="K15" s="41">
        <v>3</v>
      </c>
      <c r="L15" s="41">
        <v>119</v>
      </c>
      <c r="M15" s="42">
        <v>124</v>
      </c>
      <c r="N15" s="41">
        <v>2</v>
      </c>
      <c r="O15" s="41">
        <v>2</v>
      </c>
      <c r="P15" s="41">
        <v>102</v>
      </c>
      <c r="Q15" s="42">
        <v>106</v>
      </c>
      <c r="R15" s="41">
        <v>2</v>
      </c>
      <c r="S15" s="41">
        <v>2</v>
      </c>
      <c r="T15" s="41">
        <v>93</v>
      </c>
      <c r="U15" s="42">
        <v>97</v>
      </c>
    </row>
    <row r="16" spans="1:21" x14ac:dyDescent="0.25">
      <c r="A16" s="29" t="s">
        <v>41</v>
      </c>
      <c r="B16" s="41">
        <v>21</v>
      </c>
      <c r="C16" s="41">
        <v>3</v>
      </c>
      <c r="D16" s="41">
        <v>246</v>
      </c>
      <c r="E16" s="42">
        <v>270</v>
      </c>
      <c r="F16" s="41">
        <v>12</v>
      </c>
      <c r="G16" s="41">
        <v>1</v>
      </c>
      <c r="H16" s="41">
        <v>223</v>
      </c>
      <c r="I16" s="42">
        <v>236</v>
      </c>
      <c r="J16" s="41">
        <v>16</v>
      </c>
      <c r="K16" s="41">
        <v>6</v>
      </c>
      <c r="L16" s="41">
        <v>437</v>
      </c>
      <c r="M16" s="42">
        <v>459</v>
      </c>
      <c r="N16" s="41">
        <v>19</v>
      </c>
      <c r="O16" s="41">
        <v>5</v>
      </c>
      <c r="P16" s="41">
        <v>606</v>
      </c>
      <c r="Q16" s="42">
        <v>630</v>
      </c>
      <c r="R16" s="41">
        <v>9</v>
      </c>
      <c r="S16" s="41">
        <v>1</v>
      </c>
      <c r="T16" s="41">
        <v>520</v>
      </c>
      <c r="U16" s="42">
        <v>530</v>
      </c>
    </row>
    <row r="17" spans="1:21" x14ac:dyDescent="0.25">
      <c r="A17" s="29" t="s">
        <v>42</v>
      </c>
      <c r="B17" s="41">
        <v>11</v>
      </c>
      <c r="C17" s="41">
        <v>1</v>
      </c>
      <c r="D17" s="41">
        <v>132</v>
      </c>
      <c r="E17" s="42">
        <v>144</v>
      </c>
      <c r="F17" s="41">
        <v>17</v>
      </c>
      <c r="G17" s="41">
        <v>1</v>
      </c>
      <c r="H17" s="41">
        <v>186</v>
      </c>
      <c r="I17" s="42">
        <v>204</v>
      </c>
      <c r="J17" s="41">
        <v>21</v>
      </c>
      <c r="K17" s="41">
        <v>1</v>
      </c>
      <c r="L17" s="41">
        <v>279</v>
      </c>
      <c r="M17" s="42">
        <v>301</v>
      </c>
      <c r="N17" s="41">
        <v>17</v>
      </c>
      <c r="O17" s="41">
        <v>4</v>
      </c>
      <c r="P17" s="41">
        <v>225</v>
      </c>
      <c r="Q17" s="42">
        <v>246</v>
      </c>
      <c r="R17" s="41">
        <v>20</v>
      </c>
      <c r="S17" s="41"/>
      <c r="T17" s="41">
        <v>100</v>
      </c>
      <c r="U17" s="42">
        <v>120</v>
      </c>
    </row>
    <row r="18" spans="1:21" x14ac:dyDescent="0.25">
      <c r="A18" s="29" t="s">
        <v>25</v>
      </c>
      <c r="B18" s="41">
        <v>7</v>
      </c>
      <c r="C18" s="41">
        <v>2</v>
      </c>
      <c r="D18" s="41">
        <v>97</v>
      </c>
      <c r="E18" s="42">
        <v>106</v>
      </c>
      <c r="F18" s="41">
        <v>4</v>
      </c>
      <c r="G18" s="41">
        <v>1</v>
      </c>
      <c r="H18" s="41">
        <v>91</v>
      </c>
      <c r="I18" s="42">
        <v>96</v>
      </c>
      <c r="J18" s="41">
        <v>2</v>
      </c>
      <c r="K18" s="41">
        <v>0</v>
      </c>
      <c r="L18" s="41">
        <v>106</v>
      </c>
      <c r="M18" s="42">
        <v>108</v>
      </c>
      <c r="N18" s="41">
        <v>8</v>
      </c>
      <c r="O18" s="41"/>
      <c r="P18" s="41">
        <v>122</v>
      </c>
      <c r="Q18" s="42">
        <v>130</v>
      </c>
      <c r="R18" s="41">
        <v>5</v>
      </c>
      <c r="S18" s="41">
        <v>1</v>
      </c>
      <c r="T18" s="41">
        <v>155</v>
      </c>
      <c r="U18" s="42">
        <v>161</v>
      </c>
    </row>
    <row r="19" spans="1:21" x14ac:dyDescent="0.25">
      <c r="A19" s="29" t="s">
        <v>26</v>
      </c>
      <c r="B19" s="41">
        <v>8</v>
      </c>
      <c r="C19" s="41"/>
      <c r="D19" s="41">
        <v>55</v>
      </c>
      <c r="E19" s="42">
        <v>63</v>
      </c>
      <c r="F19" s="41">
        <v>7</v>
      </c>
      <c r="G19" s="41">
        <v>1</v>
      </c>
      <c r="H19" s="41">
        <v>60</v>
      </c>
      <c r="I19" s="42">
        <v>68</v>
      </c>
      <c r="J19" s="41">
        <v>2</v>
      </c>
      <c r="K19" s="41">
        <v>0</v>
      </c>
      <c r="L19" s="41">
        <v>64</v>
      </c>
      <c r="M19" s="42">
        <v>66</v>
      </c>
      <c r="N19" s="41">
        <v>6</v>
      </c>
      <c r="O19" s="41"/>
      <c r="P19" s="41">
        <v>127</v>
      </c>
      <c r="Q19" s="42">
        <v>133</v>
      </c>
      <c r="R19" s="41"/>
      <c r="S19" s="41">
        <v>1</v>
      </c>
      <c r="T19" s="41">
        <v>234</v>
      </c>
      <c r="U19" s="42">
        <v>235</v>
      </c>
    </row>
    <row r="20" spans="1:21" x14ac:dyDescent="0.25">
      <c r="A20" s="29" t="s">
        <v>43</v>
      </c>
      <c r="B20" s="41">
        <v>9</v>
      </c>
      <c r="C20" s="41">
        <v>1</v>
      </c>
      <c r="D20" s="41">
        <v>164</v>
      </c>
      <c r="E20" s="42">
        <v>174</v>
      </c>
      <c r="F20" s="41">
        <v>13</v>
      </c>
      <c r="G20" s="41">
        <v>0</v>
      </c>
      <c r="H20" s="41">
        <v>124</v>
      </c>
      <c r="I20" s="42">
        <v>137</v>
      </c>
      <c r="J20" s="41">
        <v>13</v>
      </c>
      <c r="K20" s="41">
        <v>0</v>
      </c>
      <c r="L20" s="41">
        <v>253</v>
      </c>
      <c r="M20" s="42">
        <v>266</v>
      </c>
      <c r="N20" s="41">
        <v>5</v>
      </c>
      <c r="O20" s="41">
        <v>2</v>
      </c>
      <c r="P20" s="41">
        <v>171</v>
      </c>
      <c r="Q20" s="42">
        <v>178</v>
      </c>
      <c r="R20" s="41">
        <v>11</v>
      </c>
      <c r="S20" s="41">
        <v>1</v>
      </c>
      <c r="T20" s="41">
        <v>201</v>
      </c>
      <c r="U20" s="42">
        <v>213</v>
      </c>
    </row>
    <row r="21" spans="1:21" x14ac:dyDescent="0.25">
      <c r="A21" s="29" t="s">
        <v>44</v>
      </c>
      <c r="B21" s="41">
        <v>10</v>
      </c>
      <c r="C21" s="41">
        <v>4</v>
      </c>
      <c r="D21" s="41">
        <v>204</v>
      </c>
      <c r="E21" s="42">
        <v>218</v>
      </c>
      <c r="F21" s="41">
        <v>18</v>
      </c>
      <c r="G21" s="41">
        <v>0</v>
      </c>
      <c r="H21" s="41">
        <v>192</v>
      </c>
      <c r="I21" s="42">
        <v>210</v>
      </c>
      <c r="J21" s="41">
        <v>14</v>
      </c>
      <c r="K21" s="41">
        <v>3</v>
      </c>
      <c r="L21" s="41">
        <v>345</v>
      </c>
      <c r="M21" s="42">
        <v>362</v>
      </c>
      <c r="N21" s="41">
        <v>16</v>
      </c>
      <c r="O21" s="41">
        <v>5</v>
      </c>
      <c r="P21" s="41">
        <v>325</v>
      </c>
      <c r="Q21" s="42">
        <v>346</v>
      </c>
      <c r="R21" s="41">
        <v>12</v>
      </c>
      <c r="S21" s="41"/>
      <c r="T21" s="41">
        <v>408</v>
      </c>
      <c r="U21" s="42">
        <v>420</v>
      </c>
    </row>
    <row r="22" spans="1:21" x14ac:dyDescent="0.25">
      <c r="A22" s="29" t="s">
        <v>124</v>
      </c>
      <c r="B22" s="41">
        <v>0</v>
      </c>
      <c r="C22" s="41">
        <v>0</v>
      </c>
      <c r="D22" s="41">
        <v>0</v>
      </c>
      <c r="E22" s="42"/>
      <c r="F22" s="41">
        <v>0</v>
      </c>
      <c r="G22" s="41">
        <v>0</v>
      </c>
      <c r="H22" s="41">
        <v>0</v>
      </c>
      <c r="I22" s="42">
        <v>0</v>
      </c>
      <c r="J22" s="41">
        <v>7</v>
      </c>
      <c r="K22" s="41">
        <v>0</v>
      </c>
      <c r="L22" s="41">
        <v>1</v>
      </c>
      <c r="M22" s="42">
        <v>8</v>
      </c>
      <c r="N22" s="41">
        <v>0</v>
      </c>
      <c r="O22" s="41">
        <v>0</v>
      </c>
      <c r="P22" s="41">
        <v>0</v>
      </c>
      <c r="Q22" s="42">
        <v>0</v>
      </c>
      <c r="R22" s="41">
        <v>0</v>
      </c>
      <c r="S22" s="41">
        <v>0</v>
      </c>
      <c r="T22" s="41">
        <v>0</v>
      </c>
      <c r="U22" s="42">
        <v>0</v>
      </c>
    </row>
    <row r="23" spans="1:21" x14ac:dyDescent="0.25">
      <c r="A23" s="28" t="s">
        <v>2</v>
      </c>
      <c r="B23" s="43">
        <v>204</v>
      </c>
      <c r="C23" s="43">
        <v>44</v>
      </c>
      <c r="D23" s="43">
        <v>1818</v>
      </c>
      <c r="E23" s="44">
        <v>2066</v>
      </c>
      <c r="F23" s="43">
        <v>237</v>
      </c>
      <c r="G23" s="43">
        <v>19</v>
      </c>
      <c r="H23" s="43">
        <v>1689</v>
      </c>
      <c r="I23" s="44">
        <v>1945</v>
      </c>
      <c r="J23" s="43">
        <f>SUM(J5:J22)</f>
        <v>255</v>
      </c>
      <c r="K23" s="43">
        <f t="shared" ref="K23:M23" si="0">SUM(K5:K22)</f>
        <v>32</v>
      </c>
      <c r="L23" s="43">
        <f t="shared" si="0"/>
        <v>3721</v>
      </c>
      <c r="M23" s="44">
        <f t="shared" si="0"/>
        <v>4008</v>
      </c>
      <c r="N23" s="43">
        <v>248</v>
      </c>
      <c r="O23" s="43">
        <v>33</v>
      </c>
      <c r="P23" s="43">
        <v>3841</v>
      </c>
      <c r="Q23" s="44">
        <v>4122</v>
      </c>
      <c r="R23" s="43">
        <v>240</v>
      </c>
      <c r="S23" s="43">
        <v>23</v>
      </c>
      <c r="T23" s="43">
        <v>3824</v>
      </c>
      <c r="U23" s="44">
        <v>4087</v>
      </c>
    </row>
    <row r="25" spans="1:21" ht="29.25" customHeight="1" x14ac:dyDescent="0.25">
      <c r="A25" s="60" t="s">
        <v>195</v>
      </c>
      <c r="B25" s="60"/>
      <c r="C25" s="60"/>
      <c r="D25" s="60"/>
      <c r="E25" s="60"/>
      <c r="F25" s="60"/>
      <c r="G25" s="60"/>
    </row>
    <row r="27" spans="1:21" ht="28.5" customHeight="1" x14ac:dyDescent="0.25">
      <c r="A27" s="60" t="s">
        <v>30</v>
      </c>
      <c r="B27" s="60"/>
      <c r="C27" s="60"/>
      <c r="D27" s="60"/>
      <c r="E27" s="60"/>
      <c r="F27" s="60"/>
      <c r="G27" s="60"/>
    </row>
    <row r="29" spans="1:21" ht="73.5" customHeight="1" x14ac:dyDescent="0.25">
      <c r="A29" s="60" t="s">
        <v>139</v>
      </c>
      <c r="B29" s="60"/>
      <c r="C29" s="60"/>
      <c r="D29" s="60"/>
      <c r="E29" s="60"/>
      <c r="F29" s="60"/>
      <c r="G29" s="60"/>
    </row>
    <row r="31" spans="1:21" ht="30.75" customHeight="1" x14ac:dyDescent="0.25">
      <c r="A31" s="60" t="s">
        <v>140</v>
      </c>
      <c r="B31" s="60"/>
      <c r="C31" s="60"/>
      <c r="D31" s="60"/>
      <c r="E31" s="60"/>
      <c r="F31" s="60"/>
      <c r="G31" s="60"/>
    </row>
    <row r="32" spans="1:21" x14ac:dyDescent="0.25">
      <c r="A32" s="1"/>
    </row>
    <row r="33" spans="1:7" ht="45" customHeight="1" x14ac:dyDescent="0.25">
      <c r="A33" s="60" t="s">
        <v>134</v>
      </c>
      <c r="B33" s="60"/>
      <c r="C33" s="60"/>
      <c r="D33" s="60"/>
      <c r="E33" s="60"/>
      <c r="F33" s="60"/>
      <c r="G33" s="60"/>
    </row>
    <row r="34" spans="1:7" x14ac:dyDescent="0.25">
      <c r="A34" s="1"/>
    </row>
    <row r="35" spans="1:7" ht="30.75" customHeight="1" x14ac:dyDescent="0.25">
      <c r="A35" s="60" t="s">
        <v>135</v>
      </c>
      <c r="B35" s="60"/>
      <c r="C35" s="60"/>
      <c r="D35" s="60"/>
      <c r="E35" s="60"/>
      <c r="F35" s="60"/>
      <c r="G35" s="60"/>
    </row>
    <row r="37" spans="1:7" ht="43.5" customHeight="1" x14ac:dyDescent="0.25">
      <c r="A37" s="60" t="s">
        <v>141</v>
      </c>
      <c r="B37" s="60"/>
      <c r="C37" s="60"/>
      <c r="D37" s="60"/>
      <c r="E37" s="60"/>
      <c r="F37" s="60"/>
      <c r="G37" s="60"/>
    </row>
  </sheetData>
  <mergeCells count="13">
    <mergeCell ref="A35:G35"/>
    <mergeCell ref="A37:G37"/>
    <mergeCell ref="A25:G25"/>
    <mergeCell ref="A27:G27"/>
    <mergeCell ref="A29:G29"/>
    <mergeCell ref="A31:G31"/>
    <mergeCell ref="A33:G33"/>
    <mergeCell ref="A3:A4"/>
    <mergeCell ref="R3:U3"/>
    <mergeCell ref="N3:Q3"/>
    <mergeCell ref="J3:M3"/>
    <mergeCell ref="F3:I3"/>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Description</vt:lpstr>
      <vt:lpstr>Index</vt:lpstr>
      <vt:lpstr>Table 1</vt:lpstr>
      <vt:lpstr>Table 2</vt:lpstr>
      <vt:lpstr>Table 3</vt:lpstr>
      <vt:lpstr>Table 4</vt:lpstr>
      <vt:lpstr>Table 4.1</vt:lpstr>
      <vt:lpstr>Table 4.2</vt:lpstr>
      <vt:lpstr>Table 5 </vt:lpstr>
      <vt:lpstr>Table 5.1</vt:lpstr>
      <vt:lpstr>Table 5.2</vt:lpstr>
      <vt:lpstr>Table 5.3</vt:lpstr>
      <vt:lpstr>Table 6</vt:lpstr>
      <vt:lpstr>Table 7</vt:lpstr>
      <vt:lpstr>Table 7.1</vt:lpstr>
      <vt:lpstr>Table 8</vt:lpstr>
      <vt:lpstr>Appendix 1</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Murphy</dc:creator>
  <cp:lastModifiedBy>Murphy, John (ROADS)</cp:lastModifiedBy>
  <dcterms:created xsi:type="dcterms:W3CDTF">2023-06-20T12:36:52Z</dcterms:created>
  <dcterms:modified xsi:type="dcterms:W3CDTF">2026-06-23T13:42:46Z</dcterms:modified>
</cp:coreProperties>
</file>